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exusfederation.sharepoint.com/sites/NorthHertsESC/NHESC Shared Area/Primary Outreach/Pupil Files/.Pending/.MASTER Pupil File/2026-27/"/>
    </mc:Choice>
  </mc:AlternateContent>
  <xr:revisionPtr revIDLastSave="127" documentId="13_ncr:1_{93D85F59-FAF1-4050-9403-26B7A9C10CBF}" xr6:coauthVersionLast="47" xr6:coauthVersionMax="47" xr10:uidLastSave="{1F8C5D13-EC3E-45E4-AA13-391103634706}"/>
  <workbookProtection workbookAlgorithmName="SHA-512" workbookHashValue="grpI5pEdQDHE6NzMlK0uZg4P2tTjFkWl4ED4eXVWcQk5okRpHm+2spC+6DD8PJtP56jdS+5KO+nkM0naSWZ7Wg==" workbookSaltValue="LVrN1LstBBp8zJUMrmZRHw==" workbookSpinCount="100000" lockStructure="1"/>
  <bookViews>
    <workbookView xWindow="-120" yWindow="-120" windowWidth="29040" windowHeight="15720" xr2:uid="{00000000-000D-0000-FFFF-FFFF00000000}"/>
  </bookViews>
  <sheets>
    <sheet name="Referral or start of year" sheetId="1" r:id="rId1"/>
    <sheet name="End of Autumn Term" sheetId="3" r:id="rId2"/>
    <sheet name="End of Spring Term" sheetId="5" r:id="rId3"/>
    <sheet name="End of Summer Term" sheetId="6" r:id="rId4"/>
    <sheet name="Lists" sheetId="2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3" l="1"/>
  <c r="D20" i="5" s="1"/>
  <c r="D20" i="6" s="1"/>
  <c r="C35" i="6" l="1"/>
  <c r="C34" i="6"/>
  <c r="C33" i="6"/>
  <c r="C32" i="6"/>
  <c r="C31" i="6"/>
  <c r="C30" i="6"/>
  <c r="C29" i="6"/>
  <c r="C28" i="6"/>
  <c r="C27" i="6"/>
  <c r="C26" i="6"/>
  <c r="C25" i="6"/>
  <c r="C24" i="6"/>
  <c r="C19" i="6"/>
  <c r="C18" i="6"/>
  <c r="C17" i="6"/>
  <c r="C16" i="6"/>
  <c r="C15" i="6"/>
  <c r="C14" i="6"/>
  <c r="C13" i="6"/>
  <c r="C12" i="6"/>
  <c r="C11" i="6"/>
  <c r="C35" i="5"/>
  <c r="C34" i="5"/>
  <c r="C33" i="5"/>
  <c r="C32" i="5"/>
  <c r="C31" i="5"/>
  <c r="C30" i="5"/>
  <c r="C29" i="5"/>
  <c r="C28" i="5"/>
  <c r="C27" i="5"/>
  <c r="C26" i="5"/>
  <c r="C25" i="5"/>
  <c r="C24" i="5"/>
  <c r="C19" i="5"/>
  <c r="C18" i="5"/>
  <c r="C17" i="5"/>
  <c r="C16" i="5"/>
  <c r="C15" i="5"/>
  <c r="C14" i="5"/>
  <c r="C13" i="5"/>
  <c r="C12" i="5"/>
  <c r="C11" i="5"/>
  <c r="C3" i="6" l="1"/>
  <c r="C11" i="3" a="1"/>
  <c r="C11" i="3" s="1"/>
  <c r="C3" i="5"/>
  <c r="C12" i="3" l="1" a="1"/>
  <c r="C12" i="3" s="1"/>
  <c r="C35" i="3" l="1" a="1"/>
  <c r="C35" i="3" s="1"/>
  <c r="C34" i="3" a="1"/>
  <c r="C34" i="3" s="1"/>
  <c r="C33" i="3" a="1"/>
  <c r="C33" i="3" s="1"/>
  <c r="C32" i="3" a="1"/>
  <c r="C32" i="3" s="1"/>
  <c r="C31" i="3" a="1"/>
  <c r="C31" i="3" s="1"/>
  <c r="C30" i="3" a="1"/>
  <c r="C30" i="3" s="1"/>
  <c r="C29" i="3" a="1"/>
  <c r="C29" i="3" s="1"/>
  <c r="C28" i="3" a="1"/>
  <c r="C28" i="3" s="1"/>
  <c r="C27" i="3" a="1"/>
  <c r="C27" i="3" s="1"/>
  <c r="C26" i="3" a="1"/>
  <c r="C26" i="3" s="1"/>
  <c r="C25" i="3" a="1"/>
  <c r="C25" i="3" s="1"/>
  <c r="C24" i="3" a="1"/>
  <c r="C24" i="3" s="1"/>
  <c r="C19" i="3" a="1"/>
  <c r="C19" i="3" s="1"/>
  <c r="C18" i="3" a="1"/>
  <c r="C18" i="3" s="1"/>
  <c r="C17" i="3" a="1"/>
  <c r="C17" i="3" s="1"/>
  <c r="C16" i="3" a="1"/>
  <c r="C16" i="3" s="1"/>
  <c r="C15" i="3" a="1"/>
  <c r="C15" i="3" s="1"/>
  <c r="C14" i="3" a="1"/>
  <c r="C14" i="3" s="1"/>
  <c r="C13" i="3" a="1"/>
  <c r="C13" i="3" s="1"/>
  <c r="C3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<sst xmlns="http://schemas.openxmlformats.org/spreadsheetml/2006/main" count="328" uniqueCount="147">
  <si>
    <t>Pupil name</t>
  </si>
  <si>
    <t>School</t>
  </si>
  <si>
    <t>Year group</t>
  </si>
  <si>
    <t>Sex</t>
  </si>
  <si>
    <t>Staff member making the referral</t>
  </si>
  <si>
    <t>Date</t>
  </si>
  <si>
    <t>Have the Parents/Carers signed the Service Request (SR)?</t>
  </si>
  <si>
    <t>What does the pupil do that causes concern and when did this behaviour first cause concern?</t>
  </si>
  <si>
    <t>What was the trigger that caused you to refer to the Support Services Team?</t>
  </si>
  <si>
    <t>Behaviour strategies used:</t>
  </si>
  <si>
    <t>EHCP Status</t>
  </si>
  <si>
    <t>SEN Status</t>
  </si>
  <si>
    <t>Medical need</t>
  </si>
  <si>
    <t>ODD</t>
  </si>
  <si>
    <t>Speech &amp; Language issues</t>
  </si>
  <si>
    <t>Other</t>
  </si>
  <si>
    <t>Diagnosis date</t>
  </si>
  <si>
    <t>Answer</t>
  </si>
  <si>
    <t>Family background and history</t>
  </si>
  <si>
    <t>Questions</t>
  </si>
  <si>
    <t>Dates</t>
  </si>
  <si>
    <t>LHNF Funding</t>
  </si>
  <si>
    <t>Pupil Premium</t>
  </si>
  <si>
    <t>Traveller</t>
  </si>
  <si>
    <t>EP visit</t>
  </si>
  <si>
    <t>Young carer</t>
  </si>
  <si>
    <t>EHM (TAF) in place</t>
  </si>
  <si>
    <t>Child looked after</t>
  </si>
  <si>
    <t>Family support worker</t>
  </si>
  <si>
    <t>CAMHS/STEP 2 involvement</t>
  </si>
  <si>
    <t>Any other agency involvement?</t>
  </si>
  <si>
    <t>Generic overview of the factors below</t>
  </si>
  <si>
    <r>
      <t>Positive experiences</t>
    </r>
    <r>
      <rPr>
        <sz val="11"/>
        <color theme="1"/>
        <rFont val="Calibri"/>
        <family val="2"/>
        <scheme val="minor"/>
      </rPr>
      <t xml:space="preserve"> - </t>
    </r>
    <r>
      <rPr>
        <i/>
        <sz val="11"/>
        <color theme="1"/>
        <rFont val="Calibri"/>
        <family val="2"/>
        <scheme val="minor"/>
      </rPr>
      <t>interests, areas the child thrives, positive behaviours</t>
    </r>
  </si>
  <si>
    <t>Any other notes:</t>
  </si>
  <si>
    <t>Exclusion data:</t>
  </si>
  <si>
    <t>General information</t>
  </si>
  <si>
    <t>Band:</t>
  </si>
  <si>
    <t>Yes</t>
  </si>
  <si>
    <t>No</t>
  </si>
  <si>
    <t>Draft EHCP</t>
  </si>
  <si>
    <t>Active EHCP</t>
  </si>
  <si>
    <t>Suspected</t>
  </si>
  <si>
    <t>Referred</t>
  </si>
  <si>
    <t>Professional involved</t>
  </si>
  <si>
    <t>1 - Low</t>
  </si>
  <si>
    <t>10 - High</t>
  </si>
  <si>
    <t>Staff member filling in the review</t>
  </si>
  <si>
    <t>SEN Status - previous information</t>
  </si>
  <si>
    <t>Previous answer</t>
  </si>
  <si>
    <t>Has this changed?</t>
  </si>
  <si>
    <t>New Answer</t>
  </si>
  <si>
    <t>KJAR</t>
  </si>
  <si>
    <t>M</t>
  </si>
  <si>
    <t>F</t>
  </si>
  <si>
    <t>Successful</t>
  </si>
  <si>
    <t>Unsuccessful</t>
  </si>
  <si>
    <t>Is this pupil currently on a part-time timetable?</t>
  </si>
  <si>
    <t>No EHCP</t>
  </si>
  <si>
    <t>Parent/Carer in ARMED FORCES</t>
  </si>
  <si>
    <t>Attendance officer involvement</t>
  </si>
  <si>
    <r>
      <rPr>
        <b/>
        <sz val="11"/>
        <color theme="1"/>
        <rFont val="Calibri"/>
        <family val="2"/>
        <scheme val="minor"/>
      </rPr>
      <t xml:space="preserve">Peer group </t>
    </r>
    <r>
      <rPr>
        <sz val="11"/>
        <color theme="1"/>
        <rFont val="Calibri"/>
        <family val="2"/>
        <scheme val="minor"/>
      </rPr>
      <t xml:space="preserve">- </t>
    </r>
    <r>
      <rPr>
        <i/>
        <sz val="11"/>
        <color theme="1"/>
        <rFont val="Calibri"/>
        <family val="2"/>
        <scheme val="minor"/>
      </rPr>
      <t>what is the class dynamic, do they have friends and if so are they appropriate and reciprocated friendships?</t>
    </r>
  </si>
  <si>
    <r>
      <rPr>
        <b/>
        <sz val="11"/>
        <color theme="1"/>
        <rFont val="Calibri"/>
        <family val="2"/>
        <scheme val="minor"/>
      </rPr>
      <t>Cognitive communication</t>
    </r>
    <r>
      <rPr>
        <sz val="11"/>
        <color theme="1"/>
        <rFont val="Calibri"/>
        <family val="2"/>
        <scheme val="minor"/>
      </rPr>
      <t xml:space="preserve"> - w</t>
    </r>
    <r>
      <rPr>
        <i/>
        <sz val="11"/>
        <color theme="1"/>
        <rFont val="Calibri"/>
        <family val="2"/>
        <scheme val="minor"/>
      </rPr>
      <t>hat feelings the child might be displaying through their behaviour?</t>
    </r>
  </si>
  <si>
    <t>Risk of Permanent Exclusion</t>
  </si>
  <si>
    <r>
      <rPr>
        <b/>
        <sz val="11"/>
        <color theme="1"/>
        <rFont val="Calibri"/>
        <family val="2"/>
        <scheme val="minor"/>
      </rPr>
      <t>Behavioural factors</t>
    </r>
    <r>
      <rPr>
        <sz val="11"/>
        <color theme="1"/>
        <rFont val="Calibri"/>
        <family val="2"/>
        <scheme val="minor"/>
      </rPr>
      <t xml:space="preserve"> - w</t>
    </r>
    <r>
      <rPr>
        <i/>
        <sz val="11"/>
        <color theme="1"/>
        <rFont val="Calibri"/>
        <family val="2"/>
        <scheme val="minor"/>
      </rPr>
      <t>hat specific dangerous/difficult behaviours the child is displaying in school</t>
    </r>
  </si>
  <si>
    <t>Year R</t>
  </si>
  <si>
    <t>Year 1</t>
  </si>
  <si>
    <t>Year 2</t>
  </si>
  <si>
    <t>Year 3</t>
  </si>
  <si>
    <t>Year 4</t>
  </si>
  <si>
    <t>Year 5</t>
  </si>
  <si>
    <t>Year 6</t>
  </si>
  <si>
    <t>Ashwell</t>
  </si>
  <si>
    <t>Barkway</t>
  </si>
  <si>
    <t>Barley</t>
  </si>
  <si>
    <t>GCA</t>
  </si>
  <si>
    <t>Grange</t>
  </si>
  <si>
    <t>Hartsfield</t>
  </si>
  <si>
    <t>Hillshott</t>
  </si>
  <si>
    <t>Icknield Infants</t>
  </si>
  <si>
    <t>Icknield Walk</t>
  </si>
  <si>
    <t>Lordship</t>
  </si>
  <si>
    <t>Northfields</t>
  </si>
  <si>
    <t>Norton St Nicholas</t>
  </si>
  <si>
    <t>Pixmore</t>
  </si>
  <si>
    <t>Reed</t>
  </si>
  <si>
    <t>Roman Way</t>
  </si>
  <si>
    <t>Sandon</t>
  </si>
  <si>
    <t>St John's</t>
  </si>
  <si>
    <t>St Mary's Infants</t>
  </si>
  <si>
    <t>St Mary's Junior</t>
  </si>
  <si>
    <t>St Mary's RC</t>
  </si>
  <si>
    <t>St Thomas More</t>
  </si>
  <si>
    <t>Stonehill</t>
  </si>
  <si>
    <t>Studlands</t>
  </si>
  <si>
    <t>Tannery Drift</t>
  </si>
  <si>
    <t>Therfield</t>
  </si>
  <si>
    <t>Weston</t>
  </si>
  <si>
    <t>Wilbury</t>
  </si>
  <si>
    <t>End of Autumn Term</t>
  </si>
  <si>
    <t>End of Spring Term</t>
  </si>
  <si>
    <t>End of Summer Term</t>
  </si>
  <si>
    <r>
      <t xml:space="preserve">Family dynamic </t>
    </r>
    <r>
      <rPr>
        <sz val="11"/>
        <color theme="1"/>
        <rFont val="Calibri"/>
        <family val="2"/>
        <scheme val="minor"/>
      </rPr>
      <t xml:space="preserve">- </t>
    </r>
    <r>
      <rPr>
        <i/>
        <sz val="11"/>
        <color theme="1"/>
        <rFont val="Calibri"/>
        <family val="2"/>
        <scheme val="minor"/>
      </rPr>
      <t>who is at home, strong family ties, influences etc</t>
    </r>
  </si>
  <si>
    <r>
      <t xml:space="preserve">Parents/Carers have been signposted to the NHPSS privacy policy?    </t>
    </r>
    <r>
      <rPr>
        <sz val="9"/>
        <color theme="1"/>
        <rFont val="Calibri"/>
        <family val="2"/>
        <scheme val="minor"/>
      </rPr>
      <t>at (www.northhertsesc.herts.sch.uk/PrimarySupport)</t>
    </r>
  </si>
  <si>
    <t>Would enhanced family support work be appropriate for this pupil and family? If so why?</t>
  </si>
  <si>
    <t>Has the pupil been on a part time table during this term?</t>
  </si>
  <si>
    <t>Dates:</t>
  </si>
  <si>
    <t>Is the pupil working at age related expectations?</t>
  </si>
  <si>
    <t>Are they on track to achieve their full potential?</t>
  </si>
  <si>
    <t>Please list any other support or interventions that this pupil attended during this term:</t>
  </si>
  <si>
    <t>Named place:</t>
  </si>
  <si>
    <t>Part time</t>
  </si>
  <si>
    <t>Academic progress</t>
  </si>
  <si>
    <t>Professional/agency involved</t>
  </si>
  <si>
    <t>Autism</t>
  </si>
  <si>
    <t>PDA</t>
  </si>
  <si>
    <t>Dyslexia/Dyspraxia/Dyscalculia</t>
  </si>
  <si>
    <t>Attachment</t>
  </si>
  <si>
    <t>Trauma</t>
  </si>
  <si>
    <t>Name of other medical need/needs:</t>
  </si>
  <si>
    <t>Previous:</t>
  </si>
  <si>
    <t>New:</t>
  </si>
  <si>
    <t>North Herts Primary Support Service</t>
  </si>
  <si>
    <t>History of CP/CIN/Social services involvement</t>
  </si>
  <si>
    <t>Social worker (current)</t>
  </si>
  <si>
    <t>1 - Low / 10 - High</t>
  </si>
  <si>
    <t>Has the pupil made progress with their learning during this term?</t>
  </si>
  <si>
    <t>Requested EHCP</t>
  </si>
  <si>
    <t>Refused EHCP</t>
  </si>
  <si>
    <t>Relative with Prison Experience</t>
  </si>
  <si>
    <t>Does the pupil have a sibling working with the NHESC/NHPSS?            If yes, who?</t>
  </si>
  <si>
    <t>Working at Age Related Expectations</t>
  </si>
  <si>
    <t>Risk of Suspension</t>
  </si>
  <si>
    <r>
      <t xml:space="preserve">Please provide dates of any </t>
    </r>
    <r>
      <rPr>
        <b/>
        <i/>
        <sz val="11"/>
        <color theme="1"/>
        <rFont val="Calibri"/>
        <family val="2"/>
        <scheme val="minor"/>
      </rPr>
      <t>internal</t>
    </r>
    <r>
      <rPr>
        <i/>
        <sz val="11"/>
        <color theme="1"/>
        <rFont val="Calibri"/>
        <family val="2"/>
        <scheme val="minor"/>
      </rPr>
      <t xml:space="preserve"> suspensions within the previous academic year
(Internal suspension example: afternoon spent in SENCo office instead of classroom)</t>
    </r>
  </si>
  <si>
    <r>
      <t xml:space="preserve">Please provide dates of any </t>
    </r>
    <r>
      <rPr>
        <b/>
        <i/>
        <sz val="11"/>
        <color theme="1"/>
        <rFont val="Calibri"/>
        <family val="2"/>
        <scheme val="minor"/>
      </rPr>
      <t>external</t>
    </r>
    <r>
      <rPr>
        <i/>
        <sz val="11"/>
        <color theme="1"/>
        <rFont val="Calibri"/>
        <family val="2"/>
        <scheme val="minor"/>
      </rPr>
      <t xml:space="preserve"> suspensions within the previous academic year</t>
    </r>
  </si>
  <si>
    <r>
      <t xml:space="preserve">Please provide dates of any </t>
    </r>
    <r>
      <rPr>
        <b/>
        <i/>
        <sz val="11"/>
        <color theme="1"/>
        <rFont val="Calibri"/>
        <family val="2"/>
        <scheme val="minor"/>
      </rPr>
      <t>internal</t>
    </r>
    <r>
      <rPr>
        <i/>
        <sz val="11"/>
        <color theme="1"/>
        <rFont val="Calibri"/>
        <family val="2"/>
        <scheme val="minor"/>
      </rPr>
      <t xml:space="preserve"> suspensions within the Autumn term
(Internal suspension example: afternoon spent in SENCo office instead of classroom)</t>
    </r>
  </si>
  <si>
    <r>
      <t xml:space="preserve">Please provide dates of any </t>
    </r>
    <r>
      <rPr>
        <b/>
        <i/>
        <sz val="11"/>
        <color theme="1"/>
        <rFont val="Calibri"/>
        <family val="2"/>
        <scheme val="minor"/>
      </rPr>
      <t>external</t>
    </r>
    <r>
      <rPr>
        <i/>
        <sz val="11"/>
        <color theme="1"/>
        <rFont val="Calibri"/>
        <family val="2"/>
        <scheme val="minor"/>
      </rPr>
      <t xml:space="preserve"> suspensions within the Autumn term</t>
    </r>
  </si>
  <si>
    <t>Universal</t>
  </si>
  <si>
    <t>Universal plus</t>
  </si>
  <si>
    <t xml:space="preserve">Targeted </t>
  </si>
  <si>
    <t>Targeted plus</t>
  </si>
  <si>
    <t>Specialist</t>
  </si>
  <si>
    <t>Specialist plus</t>
  </si>
  <si>
    <t>ADHD</t>
  </si>
  <si>
    <t>Are they awaiting a place at specialist provision</t>
  </si>
  <si>
    <t>You have now finished - please send to supportservices@nhf.school</t>
  </si>
  <si>
    <t>Thank you for filling in the end of term review, please can you now send it back to supportservices@nhf.school</t>
  </si>
  <si>
    <r>
      <t xml:space="preserve">What % of the pupil's day is taught </t>
    </r>
    <r>
      <rPr>
        <b/>
        <sz val="11"/>
        <color theme="1"/>
        <rFont val="Calibri"/>
        <family val="2"/>
        <scheme val="minor"/>
      </rPr>
      <t>outside</t>
    </r>
    <r>
      <rPr>
        <sz val="11"/>
        <color theme="1"/>
        <rFont val="Calibri"/>
        <family val="2"/>
        <scheme val="minor"/>
      </rPr>
      <t xml:space="preserve"> of the classrom?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</si>
</sst>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3">
    <xf numFmtId="0" fontId="0" fillId="0" borderId="0" xfId="0"/>
    <xf numFmtId="0" fontId="0" fillId="0" borderId="0" xfId="0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5" borderId="0" xfId="0" applyFill="1" applyAlignment="1">
      <alignment horizontal="center" wrapText="1"/>
    </xf>
    <xf numFmtId="0" fontId="0" fillId="5" borderId="0" xfId="0" applyFill="1"/>
    <xf numFmtId="0" fontId="0" fillId="3" borderId="9" xfId="0" applyFill="1" applyBorder="1" applyAlignment="1">
      <alignment wrapText="1"/>
    </xf>
    <xf numFmtId="0" fontId="0" fillId="3" borderId="12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3" borderId="17" xfId="0" applyFill="1" applyBorder="1" applyAlignment="1">
      <alignment wrapText="1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0" xfId="0" applyAlignment="1">
      <alignment horizontal="left" vertical="top"/>
    </xf>
    <xf numFmtId="0" fontId="0" fillId="0" borderId="13" xfId="0" applyBorder="1" applyAlignment="1" applyProtection="1">
      <alignment vertical="center" wrapText="1"/>
      <protection locked="0"/>
    </xf>
    <xf numFmtId="0" fontId="0" fillId="3" borderId="12" xfId="0" applyFill="1" applyBorder="1"/>
    <xf numFmtId="0" fontId="0" fillId="3" borderId="1" xfId="0" applyFill="1" applyBorder="1"/>
    <xf numFmtId="0" fontId="0" fillId="0" borderId="0" xfId="0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2" fillId="0" borderId="0" xfId="0" applyFont="1" applyAlignment="1">
      <alignment vertical="center" wrapText="1"/>
    </xf>
    <xf numFmtId="0" fontId="0" fillId="0" borderId="0" xfId="0" applyAlignment="1" applyProtection="1">
      <alignment vertical="top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0" borderId="0" xfId="0" applyFont="1" applyAlignment="1">
      <alignment wrapText="1"/>
    </xf>
    <xf numFmtId="0" fontId="0" fillId="2" borderId="10" xfId="0" applyFill="1" applyBorder="1" applyAlignment="1">
      <alignment horizontal="center" wrapText="1"/>
    </xf>
    <xf numFmtId="0" fontId="0" fillId="0" borderId="7" xfId="0" applyBorder="1"/>
    <xf numFmtId="0" fontId="0" fillId="2" borderId="11" xfId="0" applyFill="1" applyBorder="1" applyAlignment="1">
      <alignment horizontal="center" vertical="center" wrapText="1"/>
    </xf>
    <xf numFmtId="0" fontId="0" fillId="3" borderId="15" xfId="0" applyFill="1" applyBorder="1" applyAlignment="1">
      <alignment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wrapText="1"/>
    </xf>
    <xf numFmtId="0" fontId="0" fillId="3" borderId="33" xfId="0" applyFill="1" applyBorder="1" applyAlignment="1">
      <alignment wrapText="1"/>
    </xf>
    <xf numFmtId="0" fontId="0" fillId="3" borderId="12" xfId="0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0" fillId="0" borderId="13" xfId="0" applyBorder="1" applyAlignment="1" applyProtection="1">
      <alignment horizontal="center"/>
      <protection locked="0"/>
    </xf>
    <xf numFmtId="0" fontId="0" fillId="2" borderId="1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>
      <alignment horizontal="center" wrapText="1"/>
    </xf>
    <xf numFmtId="0" fontId="0" fillId="0" borderId="15" xfId="0" applyBorder="1" applyAlignment="1" applyProtection="1">
      <alignment horizontal="center" wrapText="1"/>
      <protection locked="0"/>
    </xf>
    <xf numFmtId="0" fontId="0" fillId="5" borderId="2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0" xfId="0" applyFill="1" applyBorder="1" applyAlignment="1">
      <alignment horizontal="center" wrapText="1"/>
    </xf>
    <xf numFmtId="0" fontId="1" fillId="2" borderId="47" xfId="0" applyFont="1" applyFill="1" applyBorder="1" applyAlignment="1">
      <alignment horizontal="center" wrapText="1"/>
    </xf>
    <xf numFmtId="0" fontId="1" fillId="2" borderId="48" xfId="0" applyFont="1" applyFill="1" applyBorder="1" applyAlignment="1">
      <alignment horizontal="center" wrapText="1"/>
    </xf>
    <xf numFmtId="0" fontId="1" fillId="2" borderId="49" xfId="0" applyFont="1" applyFill="1" applyBorder="1" applyAlignment="1">
      <alignment horizontal="center" wrapText="1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30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center" wrapText="1"/>
      <protection locked="0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0" fillId="0" borderId="20" xfId="0" applyBorder="1" applyAlignment="1" applyProtection="1">
      <alignment horizontal="left" vertical="top" wrapText="1"/>
      <protection locked="0"/>
    </xf>
    <xf numFmtId="0" fontId="0" fillId="0" borderId="21" xfId="0" applyBorder="1" applyAlignment="1" applyProtection="1">
      <alignment horizontal="left" vertical="top" wrapText="1"/>
      <protection locked="0"/>
    </xf>
    <xf numFmtId="0" fontId="0" fillId="0" borderId="22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3" xfId="0" applyFill="1" applyBorder="1" applyAlignment="1" applyProtection="1">
      <alignment horizontal="center" wrapText="1"/>
      <protection locked="0"/>
    </xf>
    <xf numFmtId="17" fontId="0" fillId="0" borderId="1" xfId="0" applyNumberFormat="1" applyBorder="1" applyAlignment="1" applyProtection="1">
      <alignment horizontal="center" wrapText="1"/>
      <protection locked="0"/>
    </xf>
    <xf numFmtId="0" fontId="0" fillId="5" borderId="13" xfId="0" applyFill="1" applyBorder="1" applyAlignment="1">
      <alignment horizont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17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left" wrapText="1"/>
      <protection locked="0"/>
    </xf>
    <xf numFmtId="0" fontId="0" fillId="0" borderId="21" xfId="0" applyBorder="1" applyAlignment="1" applyProtection="1">
      <alignment horizontal="left" wrapText="1"/>
      <protection locked="0"/>
    </xf>
    <xf numFmtId="0" fontId="0" fillId="0" borderId="22" xfId="0" applyBorder="1" applyAlignment="1" applyProtection="1">
      <alignment horizontal="left" wrapText="1"/>
      <protection locked="0"/>
    </xf>
    <xf numFmtId="0" fontId="1" fillId="4" borderId="53" xfId="0" applyFont="1" applyFill="1" applyBorder="1" applyAlignment="1">
      <alignment horizontal="center" wrapText="1"/>
    </xf>
    <xf numFmtId="0" fontId="1" fillId="4" borderId="54" xfId="0" applyFont="1" applyFill="1" applyBorder="1" applyAlignment="1">
      <alignment horizontal="center" wrapText="1"/>
    </xf>
    <xf numFmtId="0" fontId="1" fillId="4" borderId="55" xfId="0" applyFont="1" applyFill="1" applyBorder="1" applyAlignment="1">
      <alignment horizont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14" fontId="0" fillId="0" borderId="1" xfId="0" quotePrefix="1" applyNumberFormat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3" borderId="36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30" xfId="0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0" fillId="4" borderId="50" xfId="0" applyFill="1" applyBorder="1" applyAlignment="1">
      <alignment horizontal="center" vertical="center" wrapText="1"/>
    </xf>
    <xf numFmtId="0" fontId="0" fillId="4" borderId="51" xfId="0" applyFill="1" applyBorder="1" applyAlignment="1">
      <alignment horizontal="center" vertical="center" wrapText="1"/>
    </xf>
    <xf numFmtId="0" fontId="0" fillId="4" borderId="52" xfId="0" applyFill="1" applyBorder="1" applyAlignment="1">
      <alignment horizontal="center" vertical="center" wrapText="1"/>
    </xf>
    <xf numFmtId="0" fontId="0" fillId="0" borderId="20" xfId="0" applyBorder="1" applyAlignment="1" applyProtection="1">
      <alignment horizontal="center" wrapText="1"/>
      <protection locked="0"/>
    </xf>
    <xf numFmtId="0" fontId="0" fillId="0" borderId="21" xfId="0" applyBorder="1" applyAlignment="1" applyProtection="1">
      <alignment horizontal="center" wrapText="1"/>
      <protection locked="0"/>
    </xf>
    <xf numFmtId="0" fontId="0" fillId="0" borderId="35" xfId="0" applyBorder="1" applyAlignment="1" applyProtection="1">
      <alignment horizontal="center" wrapText="1"/>
      <protection locked="0"/>
    </xf>
    <xf numFmtId="0" fontId="0" fillId="0" borderId="38" xfId="0" applyBorder="1" applyAlignment="1" applyProtection="1">
      <alignment horizontal="left" vertical="top" wrapText="1"/>
      <protection locked="0"/>
    </xf>
    <xf numFmtId="0" fontId="0" fillId="0" borderId="45" xfId="0" applyBorder="1" applyAlignment="1" applyProtection="1">
      <alignment horizontal="left" vertical="top" wrapText="1"/>
      <protection locked="0"/>
    </xf>
    <xf numFmtId="0" fontId="0" fillId="0" borderId="44" xfId="0" applyBorder="1" applyAlignment="1" applyProtection="1">
      <alignment horizontal="left" vertical="top" wrapText="1"/>
      <protection locked="0"/>
    </xf>
    <xf numFmtId="0" fontId="0" fillId="0" borderId="39" xfId="0" applyBorder="1" applyAlignment="1" applyProtection="1">
      <alignment horizontal="left" vertical="top" wrapText="1"/>
      <protection locked="0"/>
    </xf>
    <xf numFmtId="0" fontId="0" fillId="0" borderId="40" xfId="0" applyBorder="1" applyAlignment="1" applyProtection="1">
      <alignment horizontal="left" vertical="top" wrapText="1"/>
      <protection locked="0"/>
    </xf>
    <xf numFmtId="0" fontId="1" fillId="2" borderId="23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1" fillId="2" borderId="29" xfId="0" applyFont="1" applyFill="1" applyBorder="1" applyAlignment="1">
      <alignment horizontal="center" wrapText="1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0" fillId="3" borderId="38" xfId="0" applyFill="1" applyBorder="1" applyAlignment="1">
      <alignment horizontal="left" vertical="center" wrapText="1"/>
    </xf>
    <xf numFmtId="0" fontId="0" fillId="3" borderId="33" xfId="0" applyFill="1" applyBorder="1" applyAlignment="1">
      <alignment horizontal="left" vertical="center" wrapText="1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0" fillId="0" borderId="44" xfId="0" applyBorder="1" applyAlignment="1" applyProtection="1">
      <alignment horizontal="center" vertical="center" wrapText="1"/>
      <protection locked="0"/>
    </xf>
    <xf numFmtId="0" fontId="0" fillId="0" borderId="45" xfId="0" applyBorder="1" applyAlignment="1" applyProtection="1">
      <alignment horizontal="center" vertical="center" wrapText="1"/>
      <protection locked="0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0" fillId="3" borderId="36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0" borderId="31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32" xfId="0" applyBorder="1" applyAlignment="1" applyProtection="1">
      <alignment horizontal="left" vertical="top" wrapText="1"/>
      <protection locked="0"/>
    </xf>
    <xf numFmtId="0" fontId="0" fillId="0" borderId="33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0" fillId="0" borderId="34" xfId="0" applyBorder="1" applyAlignment="1" applyProtection="1">
      <alignment horizontal="left" vertical="top" wrapText="1"/>
      <protection locked="0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0" fillId="3" borderId="36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3" borderId="20" xfId="0" applyFill="1" applyBorder="1" applyAlignment="1">
      <alignment horizontal="left" wrapText="1"/>
    </xf>
    <xf numFmtId="0" fontId="0" fillId="3" borderId="35" xfId="0" applyFill="1" applyBorder="1" applyAlignment="1">
      <alignment horizontal="left" wrapText="1"/>
    </xf>
    <xf numFmtId="0" fontId="0" fillId="3" borderId="37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0" fillId="3" borderId="35" xfId="0" applyFill="1" applyBorder="1" applyAlignment="1">
      <alignment horizontal="left"/>
    </xf>
    <xf numFmtId="0" fontId="0" fillId="3" borderId="2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3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wrapText="1"/>
    </xf>
    <xf numFmtId="0" fontId="1" fillId="4" borderId="27" xfId="0" applyFont="1" applyFill="1" applyBorder="1" applyAlignment="1">
      <alignment horizontal="center" wrapText="1"/>
    </xf>
    <xf numFmtId="0" fontId="1" fillId="4" borderId="28" xfId="0" applyFont="1" applyFill="1" applyBorder="1" applyAlignment="1">
      <alignment horizontal="center" wrapText="1"/>
    </xf>
    <xf numFmtId="0" fontId="0" fillId="0" borderId="2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14" fontId="0" fillId="0" borderId="20" xfId="0" applyNumberFormat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2" borderId="25" xfId="0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0" fillId="0" borderId="41" xfId="0" applyBorder="1" applyAlignment="1" applyProtection="1">
      <alignment horizontal="left" vertical="top" wrapText="1"/>
      <protection locked="0"/>
    </xf>
    <xf numFmtId="0" fontId="0" fillId="0" borderId="43" xfId="0" applyBorder="1" applyAlignment="1" applyProtection="1">
      <alignment horizontal="left" vertical="top" wrapText="1"/>
      <protection locked="0"/>
    </xf>
    <xf numFmtId="0" fontId="2" fillId="3" borderId="4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7" borderId="26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center"/>
    </xf>
    <xf numFmtId="0" fontId="1" fillId="7" borderId="28" xfId="0" applyFont="1" applyFill="1" applyBorder="1" applyAlignment="1">
      <alignment horizontal="center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1" fillId="7" borderId="6" xfId="0" applyFont="1" applyFill="1" applyBorder="1" applyAlignment="1">
      <alignment horizontal="center" wrapText="1"/>
    </xf>
    <xf numFmtId="0" fontId="1" fillId="7" borderId="7" xfId="0" applyFont="1" applyFill="1" applyBorder="1" applyAlignment="1">
      <alignment horizontal="center" wrapText="1"/>
    </xf>
    <xf numFmtId="0" fontId="1" fillId="7" borderId="8" xfId="0" applyFont="1" applyFill="1" applyBorder="1" applyAlignment="1">
      <alignment horizont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38" xfId="0" applyBorder="1" applyAlignment="1" applyProtection="1">
      <alignment horizontal="center" vertical="top" wrapText="1"/>
      <protection locked="0"/>
    </xf>
    <xf numFmtId="0" fontId="0" fillId="0" borderId="39" xfId="0" applyBorder="1" applyAlignment="1" applyProtection="1">
      <alignment horizontal="center" vertical="top" wrapText="1"/>
      <protection locked="0"/>
    </xf>
    <xf numFmtId="0" fontId="0" fillId="0" borderId="40" xfId="0" applyBorder="1" applyAlignment="1" applyProtection="1">
      <alignment horizontal="center" vertical="top" wrapText="1"/>
      <protection locked="0"/>
    </xf>
    <xf numFmtId="0" fontId="0" fillId="0" borderId="31" xfId="0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32" xfId="0" applyBorder="1" applyAlignment="1" applyProtection="1">
      <alignment horizontal="center" vertical="top" wrapText="1"/>
      <protection locked="0"/>
    </xf>
    <xf numFmtId="0" fontId="0" fillId="0" borderId="33" xfId="0" applyBorder="1" applyAlignment="1" applyProtection="1">
      <alignment horizontal="center" vertical="top" wrapText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34" xfId="0" applyBorder="1" applyAlignment="1" applyProtection="1">
      <alignment horizontal="center" vertical="top" wrapText="1"/>
      <protection locked="0"/>
    </xf>
    <xf numFmtId="0" fontId="1" fillId="6" borderId="26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1" fillId="6" borderId="28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 wrapText="1"/>
    </xf>
    <xf numFmtId="0" fontId="1" fillId="6" borderId="7" xfId="0" applyFont="1" applyFill="1" applyBorder="1" applyAlignment="1">
      <alignment horizontal="center" wrapText="1"/>
    </xf>
    <xf numFmtId="0" fontId="1" fillId="6" borderId="8" xfId="0" applyFont="1" applyFill="1" applyBorder="1" applyAlignment="1">
      <alignment horizontal="center" wrapText="1"/>
    </xf>
    <xf numFmtId="0" fontId="0" fillId="3" borderId="20" xfId="0" applyFill="1" applyBorder="1" applyAlignment="1">
      <alignment wrapText="1"/>
    </xf>
    <xf numFmtId="0" fontId="0" fillId="3" borderId="35" xfId="0" applyFill="1" applyBorder="1" applyAlignment="1">
      <alignment wrapText="1"/>
    </xf>
    <xf numFmtId="0" fontId="0" fillId="3" borderId="3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3" borderId="38" xfId="0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 wrapText="1"/>
    </xf>
    <xf numFmtId="0" fontId="0" fillId="3" borderId="39" xfId="0" applyFill="1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3" borderId="40" xfId="0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 wrapText="1"/>
    </xf>
  </cellXfs>
  <cellStyles count="1">
    <cellStyle name="Normal" xfId="0" builtinId="0"/>
  </cellStyles>
  <dxfs count="207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H72"/>
  <sheetViews>
    <sheetView tabSelected="1" workbookViewId="0">
      <selection activeCell="N12" sqref="N12"/>
    </sheetView>
  </sheetViews>
  <sheetFormatPr defaultColWidth="8.85546875" defaultRowHeight="15" x14ac:dyDescent="0.25"/>
  <cols>
    <col min="1" max="1" width="3.28515625" style="1" customWidth="1"/>
    <col min="2" max="2" width="56.7109375" style="1" customWidth="1"/>
    <col min="3" max="3" width="14.7109375" style="1" customWidth="1"/>
    <col min="4" max="6" width="12.28515625" style="1" customWidth="1"/>
    <col min="7" max="7" width="15.28515625" style="1" customWidth="1"/>
    <col min="8" max="8" width="10.28515625" style="1" hidden="1" customWidth="1"/>
    <col min="9" max="16384" width="8.85546875" style="1"/>
  </cols>
  <sheetData>
    <row r="1" spans="2:7" ht="15.75" thickBot="1" x14ac:dyDescent="0.3"/>
    <row r="2" spans="2:7" ht="15.75" thickBot="1" x14ac:dyDescent="0.3">
      <c r="B2" s="98" t="s">
        <v>121</v>
      </c>
      <c r="C2" s="99"/>
      <c r="D2" s="99"/>
      <c r="E2" s="99"/>
      <c r="F2" s="99"/>
      <c r="G2" s="100"/>
    </row>
    <row r="3" spans="2:7" x14ac:dyDescent="0.25">
      <c r="B3" s="78" t="s">
        <v>35</v>
      </c>
      <c r="C3" s="79"/>
      <c r="D3" s="79"/>
      <c r="E3" s="79"/>
      <c r="F3" s="79"/>
      <c r="G3" s="80"/>
    </row>
    <row r="4" spans="2:7" x14ac:dyDescent="0.25">
      <c r="B4" s="7" t="s">
        <v>0</v>
      </c>
      <c r="C4" s="101"/>
      <c r="D4" s="101"/>
      <c r="E4" s="101"/>
      <c r="F4" s="101"/>
      <c r="G4" s="102"/>
    </row>
    <row r="5" spans="2:7" x14ac:dyDescent="0.25">
      <c r="B5" s="7" t="s">
        <v>1</v>
      </c>
      <c r="C5" s="101"/>
      <c r="D5" s="101"/>
      <c r="E5" s="101"/>
      <c r="F5" s="101"/>
      <c r="G5" s="102"/>
    </row>
    <row r="6" spans="2:7" x14ac:dyDescent="0.25">
      <c r="B6" s="7" t="s">
        <v>2</v>
      </c>
      <c r="C6" s="101"/>
      <c r="D6" s="101"/>
      <c r="E6" s="101"/>
      <c r="F6" s="101"/>
      <c r="G6" s="102"/>
    </row>
    <row r="7" spans="2:7" x14ac:dyDescent="0.25">
      <c r="B7" s="7" t="s">
        <v>3</v>
      </c>
      <c r="C7" s="101"/>
      <c r="D7" s="101"/>
      <c r="E7" s="101"/>
      <c r="F7" s="101"/>
      <c r="G7" s="102"/>
    </row>
    <row r="8" spans="2:7" x14ac:dyDescent="0.25">
      <c r="B8" s="7" t="s">
        <v>4</v>
      </c>
      <c r="C8" s="101"/>
      <c r="D8" s="101"/>
      <c r="E8" s="101"/>
      <c r="F8" s="101"/>
      <c r="G8" s="102"/>
    </row>
    <row r="9" spans="2:7" x14ac:dyDescent="0.25">
      <c r="B9" s="7" t="s">
        <v>5</v>
      </c>
      <c r="C9" s="103"/>
      <c r="D9" s="101"/>
      <c r="E9" s="101"/>
      <c r="F9" s="101"/>
      <c r="G9" s="102"/>
    </row>
    <row r="10" spans="2:7" x14ac:dyDescent="0.25">
      <c r="B10" s="54" t="s">
        <v>6</v>
      </c>
      <c r="C10" s="101"/>
      <c r="D10" s="101"/>
      <c r="E10" s="101"/>
      <c r="F10" s="101"/>
      <c r="G10" s="102"/>
    </row>
    <row r="11" spans="2:7" ht="30" customHeight="1" x14ac:dyDescent="0.25">
      <c r="B11" s="54" t="s">
        <v>102</v>
      </c>
      <c r="C11" s="101"/>
      <c r="D11" s="101"/>
      <c r="E11" s="101"/>
      <c r="F11" s="101"/>
      <c r="G11" s="102"/>
    </row>
    <row r="12" spans="2:7" x14ac:dyDescent="0.25">
      <c r="B12" s="54" t="s">
        <v>56</v>
      </c>
      <c r="C12" s="101"/>
      <c r="D12" s="101"/>
      <c r="E12" s="101"/>
      <c r="F12" s="101"/>
      <c r="G12" s="102"/>
    </row>
    <row r="13" spans="2:7" ht="30" x14ac:dyDescent="0.25">
      <c r="B13" s="7" t="s">
        <v>129</v>
      </c>
      <c r="C13" s="62"/>
      <c r="D13" s="101"/>
      <c r="E13" s="101"/>
      <c r="F13" s="101"/>
      <c r="G13" s="102"/>
    </row>
    <row r="14" spans="2:7" ht="14.45" customHeight="1" x14ac:dyDescent="0.25">
      <c r="B14" s="104" t="s">
        <v>7</v>
      </c>
      <c r="C14" s="105"/>
      <c r="D14" s="105"/>
      <c r="E14" s="105"/>
      <c r="F14" s="105"/>
      <c r="G14" s="106"/>
    </row>
    <row r="15" spans="2:7" ht="130.15" customHeight="1" x14ac:dyDescent="0.25">
      <c r="B15" s="107"/>
      <c r="C15" s="108"/>
      <c r="D15" s="108"/>
      <c r="E15" s="108"/>
      <c r="F15" s="108"/>
      <c r="G15" s="109"/>
    </row>
    <row r="16" spans="2:7" x14ac:dyDescent="0.25">
      <c r="B16" s="104" t="s">
        <v>8</v>
      </c>
      <c r="C16" s="105"/>
      <c r="D16" s="105"/>
      <c r="E16" s="105"/>
      <c r="F16" s="105"/>
      <c r="G16" s="106"/>
    </row>
    <row r="17" spans="2:7" ht="157.9" customHeight="1" x14ac:dyDescent="0.25">
      <c r="B17" s="107"/>
      <c r="C17" s="108"/>
      <c r="D17" s="108"/>
      <c r="E17" s="108"/>
      <c r="F17" s="108"/>
      <c r="G17" s="109"/>
    </row>
    <row r="18" spans="2:7" ht="13.9" customHeight="1" x14ac:dyDescent="0.25">
      <c r="B18" s="104" t="s">
        <v>103</v>
      </c>
      <c r="C18" s="105"/>
      <c r="D18" s="105"/>
      <c r="E18" s="105"/>
      <c r="F18" s="105"/>
      <c r="G18" s="106"/>
    </row>
    <row r="19" spans="2:7" ht="156.6" customHeight="1" thickBot="1" x14ac:dyDescent="0.3">
      <c r="B19" s="110"/>
      <c r="C19" s="111"/>
      <c r="D19" s="111"/>
      <c r="E19" s="111"/>
      <c r="F19" s="111"/>
      <c r="G19" s="112"/>
    </row>
    <row r="20" spans="2:7" x14ac:dyDescent="0.25">
      <c r="B20" s="71" t="s">
        <v>9</v>
      </c>
      <c r="C20" s="72"/>
      <c r="D20" s="72"/>
      <c r="E20" s="72"/>
      <c r="F20" s="72"/>
      <c r="G20" s="73"/>
    </row>
    <row r="21" spans="2:7" ht="14.45" customHeight="1" x14ac:dyDescent="0.25">
      <c r="B21" s="113" t="s">
        <v>54</v>
      </c>
      <c r="C21" s="114"/>
      <c r="D21" s="115" t="s">
        <v>55</v>
      </c>
      <c r="E21" s="116"/>
      <c r="F21" s="116"/>
      <c r="G21" s="117"/>
    </row>
    <row r="22" spans="2:7" ht="153.6" customHeight="1" thickBot="1" x14ac:dyDescent="0.3">
      <c r="B22" s="127"/>
      <c r="C22" s="128"/>
      <c r="D22" s="129"/>
      <c r="E22" s="130"/>
      <c r="F22" s="130"/>
      <c r="G22" s="131"/>
    </row>
    <row r="23" spans="2:7" x14ac:dyDescent="0.25">
      <c r="B23" s="132" t="s">
        <v>10</v>
      </c>
      <c r="C23" s="133"/>
      <c r="D23" s="133"/>
      <c r="E23" s="133"/>
      <c r="F23" s="133"/>
      <c r="G23" s="134"/>
    </row>
    <row r="24" spans="2:7" x14ac:dyDescent="0.25">
      <c r="B24" s="7" t="s">
        <v>10</v>
      </c>
      <c r="C24" s="135"/>
      <c r="D24" s="136"/>
      <c r="E24" s="137"/>
      <c r="F24" s="2" t="s">
        <v>36</v>
      </c>
      <c r="G24" s="46"/>
    </row>
    <row r="25" spans="2:7" ht="30.75" thickBot="1" x14ac:dyDescent="0.3">
      <c r="B25" s="8" t="s">
        <v>143</v>
      </c>
      <c r="C25" s="124"/>
      <c r="D25" s="125"/>
      <c r="E25" s="126"/>
      <c r="F25" s="44" t="s">
        <v>109</v>
      </c>
      <c r="G25" s="48"/>
    </row>
    <row r="26" spans="2:7" x14ac:dyDescent="0.25">
      <c r="B26" s="78" t="s">
        <v>11</v>
      </c>
      <c r="C26" s="79"/>
      <c r="D26" s="79"/>
      <c r="E26" s="79"/>
      <c r="F26" s="79"/>
      <c r="G26" s="80"/>
    </row>
    <row r="27" spans="2:7" x14ac:dyDescent="0.25">
      <c r="B27" s="10" t="s">
        <v>12</v>
      </c>
      <c r="C27" s="26" t="s">
        <v>17</v>
      </c>
      <c r="D27" s="92" t="s">
        <v>16</v>
      </c>
      <c r="E27" s="92"/>
      <c r="F27" s="92" t="s">
        <v>43</v>
      </c>
      <c r="G27" s="93"/>
    </row>
    <row r="28" spans="2:7" x14ac:dyDescent="0.25">
      <c r="B28" s="7" t="s">
        <v>142</v>
      </c>
      <c r="C28" s="27"/>
      <c r="D28" s="90"/>
      <c r="E28" s="90"/>
      <c r="F28" s="90"/>
      <c r="G28" s="91"/>
    </row>
    <row r="29" spans="2:7" x14ac:dyDescent="0.25">
      <c r="B29" s="7" t="s">
        <v>113</v>
      </c>
      <c r="C29" s="27"/>
      <c r="D29" s="94"/>
      <c r="E29" s="90"/>
      <c r="F29" s="90"/>
      <c r="G29" s="91"/>
    </row>
    <row r="30" spans="2:7" x14ac:dyDescent="0.25">
      <c r="B30" s="7" t="s">
        <v>114</v>
      </c>
      <c r="C30" s="27"/>
      <c r="D30" s="90"/>
      <c r="E30" s="90"/>
      <c r="F30" s="90"/>
      <c r="G30" s="91"/>
    </row>
    <row r="31" spans="2:7" x14ac:dyDescent="0.25">
      <c r="B31" s="7" t="s">
        <v>13</v>
      </c>
      <c r="C31" s="27"/>
      <c r="D31" s="90"/>
      <c r="E31" s="90"/>
      <c r="F31" s="90"/>
      <c r="G31" s="91"/>
    </row>
    <row r="32" spans="2:7" x14ac:dyDescent="0.25">
      <c r="B32" s="7" t="s">
        <v>116</v>
      </c>
      <c r="C32" s="27"/>
      <c r="D32" s="90"/>
      <c r="E32" s="90"/>
      <c r="F32" s="90"/>
      <c r="G32" s="91"/>
    </row>
    <row r="33" spans="2:7" x14ac:dyDescent="0.25">
      <c r="B33" s="7" t="s">
        <v>117</v>
      </c>
      <c r="C33" s="27"/>
      <c r="D33" s="90"/>
      <c r="E33" s="90"/>
      <c r="F33" s="90"/>
      <c r="G33" s="91"/>
    </row>
    <row r="34" spans="2:7" x14ac:dyDescent="0.25">
      <c r="B34" s="7" t="s">
        <v>115</v>
      </c>
      <c r="C34" s="27"/>
      <c r="D34" s="90"/>
      <c r="E34" s="90"/>
      <c r="F34" s="90"/>
      <c r="G34" s="91"/>
    </row>
    <row r="35" spans="2:7" x14ac:dyDescent="0.25">
      <c r="B35" s="7" t="s">
        <v>14</v>
      </c>
      <c r="C35" s="27"/>
      <c r="D35" s="90"/>
      <c r="E35" s="90"/>
      <c r="F35" s="90"/>
      <c r="G35" s="91"/>
    </row>
    <row r="36" spans="2:7" x14ac:dyDescent="0.25">
      <c r="B36" s="7" t="s">
        <v>15</v>
      </c>
      <c r="C36" s="27"/>
      <c r="D36" s="90"/>
      <c r="E36" s="90"/>
      <c r="F36" s="90"/>
      <c r="G36" s="91"/>
    </row>
    <row r="37" spans="2:7" ht="15.75" thickBot="1" x14ac:dyDescent="0.3">
      <c r="B37" s="8" t="s">
        <v>118</v>
      </c>
      <c r="C37" s="95"/>
      <c r="D37" s="96"/>
      <c r="E37" s="96"/>
      <c r="F37" s="96"/>
      <c r="G37" s="97"/>
    </row>
    <row r="38" spans="2:7" x14ac:dyDescent="0.25">
      <c r="B38" s="78" t="s">
        <v>18</v>
      </c>
      <c r="C38" s="79"/>
      <c r="D38" s="79"/>
      <c r="E38" s="79"/>
      <c r="F38" s="79"/>
      <c r="G38" s="80"/>
    </row>
    <row r="39" spans="2:7" ht="14.45" customHeight="1" x14ac:dyDescent="0.25">
      <c r="B39" s="10" t="s">
        <v>19</v>
      </c>
      <c r="C39" s="26" t="s">
        <v>17</v>
      </c>
      <c r="D39" s="92" t="s">
        <v>20</v>
      </c>
      <c r="E39" s="92"/>
      <c r="F39" s="92" t="s">
        <v>112</v>
      </c>
      <c r="G39" s="93"/>
    </row>
    <row r="40" spans="2:7" x14ac:dyDescent="0.25">
      <c r="B40" s="7" t="s">
        <v>21</v>
      </c>
      <c r="C40" s="27"/>
      <c r="D40" s="88"/>
      <c r="E40" s="84"/>
      <c r="F40" s="84"/>
      <c r="G40" s="85"/>
    </row>
    <row r="41" spans="2:7" x14ac:dyDescent="0.25">
      <c r="B41" s="7" t="s">
        <v>22</v>
      </c>
      <c r="C41" s="27"/>
      <c r="D41" s="86"/>
      <c r="E41" s="86"/>
      <c r="F41" s="86"/>
      <c r="G41" s="87"/>
    </row>
    <row r="42" spans="2:7" x14ac:dyDescent="0.25">
      <c r="B42" s="7" t="s">
        <v>28</v>
      </c>
      <c r="C42" s="27"/>
      <c r="D42" s="84"/>
      <c r="E42" s="84"/>
      <c r="F42" s="84"/>
      <c r="G42" s="85"/>
    </row>
    <row r="43" spans="2:7" x14ac:dyDescent="0.25">
      <c r="B43" s="7" t="s">
        <v>26</v>
      </c>
      <c r="C43" s="27"/>
      <c r="D43" s="84"/>
      <c r="E43" s="84"/>
      <c r="F43" s="84"/>
      <c r="G43" s="85"/>
    </row>
    <row r="44" spans="2:7" x14ac:dyDescent="0.25">
      <c r="B44" s="7" t="s">
        <v>59</v>
      </c>
      <c r="C44" s="27"/>
      <c r="D44" s="84"/>
      <c r="E44" s="84"/>
      <c r="F44" s="86"/>
      <c r="G44" s="87"/>
    </row>
    <row r="45" spans="2:7" x14ac:dyDescent="0.25">
      <c r="B45" s="7" t="s">
        <v>24</v>
      </c>
      <c r="C45" s="27"/>
      <c r="D45" s="88"/>
      <c r="E45" s="84"/>
      <c r="F45" s="84"/>
      <c r="G45" s="85"/>
    </row>
    <row r="46" spans="2:7" x14ac:dyDescent="0.25">
      <c r="B46" s="7" t="s">
        <v>25</v>
      </c>
      <c r="C46" s="27"/>
      <c r="D46" s="86"/>
      <c r="E46" s="86"/>
      <c r="F46" s="86"/>
      <c r="G46" s="87"/>
    </row>
    <row r="47" spans="2:7" x14ac:dyDescent="0.25">
      <c r="B47" s="7" t="s">
        <v>122</v>
      </c>
      <c r="C47" s="27"/>
      <c r="D47" s="84"/>
      <c r="E47" s="84"/>
      <c r="F47" s="84"/>
      <c r="G47" s="85"/>
    </row>
    <row r="48" spans="2:7" x14ac:dyDescent="0.25">
      <c r="B48" s="7" t="s">
        <v>123</v>
      </c>
      <c r="C48" s="27"/>
      <c r="D48" s="84"/>
      <c r="E48" s="84"/>
      <c r="F48" s="84"/>
      <c r="G48" s="85"/>
    </row>
    <row r="49" spans="2:7" x14ac:dyDescent="0.25">
      <c r="B49" s="7" t="s">
        <v>27</v>
      </c>
      <c r="C49" s="27"/>
      <c r="D49" s="84"/>
      <c r="E49" s="84"/>
      <c r="F49" s="84"/>
      <c r="G49" s="85"/>
    </row>
    <row r="50" spans="2:7" x14ac:dyDescent="0.25">
      <c r="B50" s="7" t="s">
        <v>29</v>
      </c>
      <c r="C50" s="27"/>
      <c r="D50" s="84"/>
      <c r="E50" s="84"/>
      <c r="F50" s="84"/>
      <c r="G50" s="85"/>
    </row>
    <row r="51" spans="2:7" x14ac:dyDescent="0.25">
      <c r="B51" s="7" t="s">
        <v>23</v>
      </c>
      <c r="C51" s="27"/>
      <c r="D51" s="66"/>
      <c r="E51" s="66"/>
      <c r="F51" s="66"/>
      <c r="G51" s="89"/>
    </row>
    <row r="52" spans="2:7" x14ac:dyDescent="0.25">
      <c r="B52" s="7" t="s">
        <v>58</v>
      </c>
      <c r="C52" s="27"/>
      <c r="D52" s="66"/>
      <c r="E52" s="66"/>
      <c r="F52" s="66"/>
      <c r="G52" s="89"/>
    </row>
    <row r="53" spans="2:7" x14ac:dyDescent="0.25">
      <c r="B53" s="7" t="s">
        <v>128</v>
      </c>
      <c r="C53" s="27"/>
      <c r="D53" s="68"/>
      <c r="E53" s="69"/>
      <c r="F53" s="68"/>
      <c r="G53" s="70"/>
    </row>
    <row r="54" spans="2:7" x14ac:dyDescent="0.25">
      <c r="B54" s="7" t="s">
        <v>130</v>
      </c>
      <c r="C54" s="27"/>
      <c r="D54" s="86"/>
      <c r="E54" s="86"/>
      <c r="F54" s="86"/>
      <c r="G54" s="87"/>
    </row>
    <row r="55" spans="2:7" ht="15.75" thickBot="1" x14ac:dyDescent="0.3">
      <c r="B55" s="8" t="s">
        <v>30</v>
      </c>
      <c r="C55" s="28"/>
      <c r="D55" s="67"/>
      <c r="E55" s="67"/>
      <c r="F55" s="67"/>
      <c r="G55" s="77"/>
    </row>
    <row r="56" spans="2:7" x14ac:dyDescent="0.25">
      <c r="B56" s="78" t="s">
        <v>31</v>
      </c>
      <c r="C56" s="79"/>
      <c r="D56" s="79"/>
      <c r="E56" s="79"/>
      <c r="F56" s="79"/>
      <c r="G56" s="80"/>
    </row>
    <row r="57" spans="2:7" ht="120" customHeight="1" x14ac:dyDescent="0.25">
      <c r="B57" s="55" t="s">
        <v>101</v>
      </c>
      <c r="C57" s="74"/>
      <c r="D57" s="75"/>
      <c r="E57" s="75"/>
      <c r="F57" s="75"/>
      <c r="G57" s="76"/>
    </row>
    <row r="58" spans="2:7" ht="120" customHeight="1" x14ac:dyDescent="0.25">
      <c r="B58" s="54" t="s">
        <v>60</v>
      </c>
      <c r="C58" s="74"/>
      <c r="D58" s="75"/>
      <c r="E58" s="75"/>
      <c r="F58" s="75"/>
      <c r="G58" s="76"/>
    </row>
    <row r="59" spans="2:7" ht="120" customHeight="1" x14ac:dyDescent="0.25">
      <c r="B59" s="54" t="s">
        <v>61</v>
      </c>
      <c r="C59" s="74"/>
      <c r="D59" s="75"/>
      <c r="E59" s="75"/>
      <c r="F59" s="75"/>
      <c r="G59" s="76"/>
    </row>
    <row r="60" spans="2:7" ht="120" customHeight="1" x14ac:dyDescent="0.25">
      <c r="B60" s="54" t="s">
        <v>63</v>
      </c>
      <c r="C60" s="74"/>
      <c r="D60" s="75"/>
      <c r="E60" s="75"/>
      <c r="F60" s="75"/>
      <c r="G60" s="76"/>
    </row>
    <row r="61" spans="2:7" ht="120" customHeight="1" thickBot="1" x14ac:dyDescent="0.3">
      <c r="B61" s="57" t="s">
        <v>32</v>
      </c>
      <c r="C61" s="81"/>
      <c r="D61" s="82"/>
      <c r="E61" s="82"/>
      <c r="F61" s="82"/>
      <c r="G61" s="83"/>
    </row>
    <row r="62" spans="2:7" x14ac:dyDescent="0.25">
      <c r="B62" s="78" t="s">
        <v>33</v>
      </c>
      <c r="C62" s="79"/>
      <c r="D62" s="79"/>
      <c r="E62" s="79"/>
      <c r="F62" s="79"/>
      <c r="G62" s="80"/>
    </row>
    <row r="63" spans="2:7" ht="130.15" customHeight="1" thickBot="1" x14ac:dyDescent="0.3">
      <c r="B63" s="110"/>
      <c r="C63" s="111"/>
      <c r="D63" s="111"/>
      <c r="E63" s="111"/>
      <c r="F63" s="111"/>
      <c r="G63" s="112"/>
    </row>
    <row r="64" spans="2:7" x14ac:dyDescent="0.25">
      <c r="B64" s="71" t="s">
        <v>34</v>
      </c>
      <c r="C64" s="72"/>
      <c r="D64" s="72"/>
      <c r="E64" s="72"/>
      <c r="F64" s="72"/>
      <c r="G64" s="73"/>
    </row>
    <row r="65" spans="2:7" x14ac:dyDescent="0.25">
      <c r="B65" s="7" t="s">
        <v>131</v>
      </c>
      <c r="C65" s="3" t="s">
        <v>44</v>
      </c>
      <c r="D65" s="63"/>
      <c r="E65" s="64"/>
      <c r="F65" s="65"/>
      <c r="G65" s="14" t="s">
        <v>45</v>
      </c>
    </row>
    <row r="66" spans="2:7" x14ac:dyDescent="0.25">
      <c r="B66" s="7" t="s">
        <v>62</v>
      </c>
      <c r="C66" s="3" t="s">
        <v>44</v>
      </c>
      <c r="D66" s="63"/>
      <c r="E66" s="64"/>
      <c r="F66" s="65"/>
      <c r="G66" s="14" t="s">
        <v>45</v>
      </c>
    </row>
    <row r="67" spans="2:7" ht="26.25" customHeight="1" x14ac:dyDescent="0.25">
      <c r="B67" s="54" t="s">
        <v>146</v>
      </c>
      <c r="C67" s="168"/>
      <c r="D67" s="233"/>
      <c r="E67" s="233"/>
      <c r="F67" s="233"/>
      <c r="G67" s="234"/>
    </row>
    <row r="68" spans="2:7" ht="84.75" customHeight="1" x14ac:dyDescent="0.25">
      <c r="B68" s="56" t="s">
        <v>132</v>
      </c>
      <c r="C68" s="108"/>
      <c r="D68" s="108"/>
      <c r="E68" s="108"/>
      <c r="F68" s="108"/>
      <c r="G68" s="109"/>
    </row>
    <row r="69" spans="2:7" ht="84.75" customHeight="1" x14ac:dyDescent="0.25">
      <c r="B69" s="56" t="s">
        <v>133</v>
      </c>
      <c r="C69" s="108"/>
      <c r="D69" s="108"/>
      <c r="E69" s="108"/>
      <c r="F69" s="108"/>
      <c r="G69" s="109"/>
    </row>
    <row r="70" spans="2:7" ht="15.75" thickBot="1" x14ac:dyDescent="0.3">
      <c r="B70" s="118"/>
      <c r="C70" s="119"/>
      <c r="D70" s="119"/>
      <c r="E70" s="119"/>
      <c r="F70" s="119"/>
      <c r="G70" s="120"/>
    </row>
    <row r="71" spans="2:7" ht="15.75" thickBot="1" x14ac:dyDescent="0.3"/>
    <row r="72" spans="2:7" ht="19.899999999999999" customHeight="1" thickBot="1" x14ac:dyDescent="0.3">
      <c r="B72" s="121" t="s">
        <v>144</v>
      </c>
      <c r="C72" s="122"/>
      <c r="D72" s="122"/>
      <c r="E72" s="122"/>
      <c r="F72" s="122"/>
      <c r="G72" s="123"/>
    </row>
  </sheetData>
  <sheetProtection algorithmName="SHA-512" hashValue="9hi36atmSMagO35PpLSYcLRNyHP86USBfLL5VgDO/WRt7xpoDPXKD8pclTP7KpjxS9nmK9IZDIv6AMmvnIk0Jw==" saltValue="30Hv3WiDuzPFR9w4Luf8IA==" spinCount="100000" sheet="1" objects="1" scenarios="1"/>
  <mergeCells count="99">
    <mergeCell ref="C67:G67"/>
    <mergeCell ref="C25:E25"/>
    <mergeCell ref="B22:C22"/>
    <mergeCell ref="D22:G22"/>
    <mergeCell ref="B23:G23"/>
    <mergeCell ref="C24:E24"/>
    <mergeCell ref="B70:G70"/>
    <mergeCell ref="B72:G72"/>
    <mergeCell ref="B63:G63"/>
    <mergeCell ref="C69:G69"/>
    <mergeCell ref="D34:E34"/>
    <mergeCell ref="D35:E35"/>
    <mergeCell ref="D36:E36"/>
    <mergeCell ref="C68:G68"/>
    <mergeCell ref="D65:F65"/>
    <mergeCell ref="D40:E40"/>
    <mergeCell ref="F40:G40"/>
    <mergeCell ref="D41:E41"/>
    <mergeCell ref="D42:E42"/>
    <mergeCell ref="C57:G57"/>
    <mergeCell ref="C58:G58"/>
    <mergeCell ref="F41:G41"/>
    <mergeCell ref="D13:G13"/>
    <mergeCell ref="F36:G36"/>
    <mergeCell ref="B26:G26"/>
    <mergeCell ref="D27:E27"/>
    <mergeCell ref="F27:G27"/>
    <mergeCell ref="D31:E31"/>
    <mergeCell ref="B14:G14"/>
    <mergeCell ref="B15:G15"/>
    <mergeCell ref="B16:G16"/>
    <mergeCell ref="B17:G17"/>
    <mergeCell ref="B20:G20"/>
    <mergeCell ref="B18:G18"/>
    <mergeCell ref="B19:G19"/>
    <mergeCell ref="B21:C21"/>
    <mergeCell ref="D21:G21"/>
    <mergeCell ref="F29:G29"/>
    <mergeCell ref="C8:G8"/>
    <mergeCell ref="C9:G9"/>
    <mergeCell ref="C10:G10"/>
    <mergeCell ref="C11:G11"/>
    <mergeCell ref="C12:G12"/>
    <mergeCell ref="B2:G2"/>
    <mergeCell ref="C4:G4"/>
    <mergeCell ref="C5:G5"/>
    <mergeCell ref="C6:G6"/>
    <mergeCell ref="C7:G7"/>
    <mergeCell ref="B3:G3"/>
    <mergeCell ref="D28:E28"/>
    <mergeCell ref="D29:E29"/>
    <mergeCell ref="D30:E30"/>
    <mergeCell ref="C37:G37"/>
    <mergeCell ref="F28:G28"/>
    <mergeCell ref="F31:G31"/>
    <mergeCell ref="F32:G32"/>
    <mergeCell ref="F34:G34"/>
    <mergeCell ref="F33:G33"/>
    <mergeCell ref="D32:E32"/>
    <mergeCell ref="D33:E33"/>
    <mergeCell ref="F30:G30"/>
    <mergeCell ref="F35:G35"/>
    <mergeCell ref="F50:G50"/>
    <mergeCell ref="F45:G45"/>
    <mergeCell ref="F46:G46"/>
    <mergeCell ref="F47:G47"/>
    <mergeCell ref="F42:G42"/>
    <mergeCell ref="F39:G39"/>
    <mergeCell ref="D50:E50"/>
    <mergeCell ref="F51:G51"/>
    <mergeCell ref="D51:E51"/>
    <mergeCell ref="D43:E43"/>
    <mergeCell ref="D44:E44"/>
    <mergeCell ref="B38:G38"/>
    <mergeCell ref="D48:E48"/>
    <mergeCell ref="D49:E49"/>
    <mergeCell ref="F48:G48"/>
    <mergeCell ref="F49:G49"/>
    <mergeCell ref="D45:E45"/>
    <mergeCell ref="D46:E46"/>
    <mergeCell ref="D47:E47"/>
    <mergeCell ref="F43:G43"/>
    <mergeCell ref="F44:G44"/>
    <mergeCell ref="D39:E39"/>
    <mergeCell ref="D66:F66"/>
    <mergeCell ref="D52:E52"/>
    <mergeCell ref="D55:E55"/>
    <mergeCell ref="D53:E53"/>
    <mergeCell ref="F53:G53"/>
    <mergeCell ref="B64:G64"/>
    <mergeCell ref="C60:G60"/>
    <mergeCell ref="C59:G59"/>
    <mergeCell ref="F55:G55"/>
    <mergeCell ref="B62:G62"/>
    <mergeCell ref="C61:G61"/>
    <mergeCell ref="B56:G56"/>
    <mergeCell ref="D54:E54"/>
    <mergeCell ref="F54:G54"/>
    <mergeCell ref="F52:G52"/>
  </mergeCells>
  <conditionalFormatting sqref="B15:G15">
    <cfRule type="containsBlanks" dxfId="206" priority="18">
      <formula>LEN(TRIM(B15))=0</formula>
    </cfRule>
  </conditionalFormatting>
  <conditionalFormatting sqref="B17:G17">
    <cfRule type="containsBlanks" dxfId="205" priority="17">
      <formula>LEN(TRIM(B17))=0</formula>
    </cfRule>
  </conditionalFormatting>
  <conditionalFormatting sqref="B19:G19">
    <cfRule type="containsBlanks" dxfId="204" priority="16">
      <formula>LEN(TRIM(B19))=0</formula>
    </cfRule>
  </conditionalFormatting>
  <conditionalFormatting sqref="C37">
    <cfRule type="containsBlanks" dxfId="203" priority="75">
      <formula>LEN(TRIM(C37))=0</formula>
    </cfRule>
  </conditionalFormatting>
  <conditionalFormatting sqref="C40:C55">
    <cfRule type="containsBlanks" dxfId="202" priority="4">
      <formula>LEN(TRIM(C40))=0</formula>
    </cfRule>
  </conditionalFormatting>
  <conditionalFormatting sqref="C24:E24">
    <cfRule type="containsBlanks" dxfId="201" priority="80">
      <formula>LEN(TRIM(C24))=0</formula>
    </cfRule>
  </conditionalFormatting>
  <conditionalFormatting sqref="C4:G12">
    <cfRule type="containsBlanks" dxfId="200" priority="25">
      <formula>LEN(TRIM(C4))=0</formula>
    </cfRule>
  </conditionalFormatting>
  <conditionalFormatting sqref="C13:G13">
    <cfRule type="containsBlanks" dxfId="199" priority="35">
      <formula>LEN(TRIM(C13))=0</formula>
    </cfRule>
  </conditionalFormatting>
  <conditionalFormatting sqref="C28:G36">
    <cfRule type="containsBlanks" dxfId="198" priority="13">
      <formula>LEN(TRIM(C28))=0</formula>
    </cfRule>
  </conditionalFormatting>
  <conditionalFormatting sqref="C37:G37">
    <cfRule type="expression" dxfId="197" priority="53">
      <formula>$C$36="no"</formula>
    </cfRule>
  </conditionalFormatting>
  <conditionalFormatting sqref="C57:G61">
    <cfRule type="containsBlanks" dxfId="196" priority="3">
      <formula>LEN(TRIM(C57))=0</formula>
    </cfRule>
  </conditionalFormatting>
  <conditionalFormatting sqref="C68:G69">
    <cfRule type="containsBlanks" dxfId="195" priority="2">
      <formula>LEN(TRIM(C68))=0</formula>
    </cfRule>
  </conditionalFormatting>
  <conditionalFormatting sqref="D22 B22:B23">
    <cfRule type="containsBlanks" dxfId="194" priority="15">
      <formula>LEN(TRIM(B22))=0</formula>
    </cfRule>
  </conditionalFormatting>
  <conditionalFormatting sqref="D65:F66 B63:G63">
    <cfRule type="containsBlanks" dxfId="193" priority="70">
      <formula>LEN(TRIM(B63))=0</formula>
    </cfRule>
  </conditionalFormatting>
  <conditionalFormatting sqref="D65:F66">
    <cfRule type="expression" dxfId="192" priority="37">
      <formula>$D$65="*"</formula>
    </cfRule>
  </conditionalFormatting>
  <conditionalFormatting sqref="D66:F66">
    <cfRule type="expression" dxfId="191" priority="36">
      <formula>$D$66="*"</formula>
    </cfRule>
  </conditionalFormatting>
  <conditionalFormatting sqref="D13:G13">
    <cfRule type="expression" dxfId="190" priority="34">
      <formula>$C$13="no"</formula>
    </cfRule>
  </conditionalFormatting>
  <conditionalFormatting sqref="D28:G36">
    <cfRule type="expression" dxfId="189" priority="11">
      <formula>$C28="suspected"</formula>
    </cfRule>
    <cfRule type="expression" dxfId="188" priority="12">
      <formula>$C28="no"</formula>
    </cfRule>
  </conditionalFormatting>
  <conditionalFormatting sqref="D40:G40 D44:E44 D45:G45">
    <cfRule type="expression" dxfId="187" priority="65">
      <formula>$C40="no"</formula>
    </cfRule>
    <cfRule type="containsBlanks" dxfId="186" priority="66">
      <formula>LEN(TRIM(D40))=0</formula>
    </cfRule>
  </conditionalFormatting>
  <conditionalFormatting sqref="D42:G43">
    <cfRule type="expression" dxfId="185" priority="58">
      <formula>$C42="no"</formula>
    </cfRule>
    <cfRule type="containsBlanks" dxfId="184" priority="59">
      <formula>LEN(TRIM(D42))=0</formula>
    </cfRule>
  </conditionalFormatting>
  <conditionalFormatting sqref="D47:G50">
    <cfRule type="expression" dxfId="183" priority="54">
      <formula>$C47="no"</formula>
    </cfRule>
    <cfRule type="containsBlanks" dxfId="182" priority="55">
      <formula>LEN(TRIM(D47))=0</formula>
    </cfRule>
  </conditionalFormatting>
  <conditionalFormatting sqref="D55:G55">
    <cfRule type="expression" dxfId="181" priority="71">
      <formula>$C55="no"</formula>
    </cfRule>
    <cfRule type="containsBlanks" dxfId="180" priority="72">
      <formula>LEN(TRIM(D55))=0</formula>
    </cfRule>
  </conditionalFormatting>
  <conditionalFormatting sqref="E5:G5">
    <cfRule type="expression" dxfId="179" priority="20">
      <formula>$C$5="*"</formula>
    </cfRule>
  </conditionalFormatting>
  <conditionalFormatting sqref="E6:G6">
    <cfRule type="expression" dxfId="178" priority="24">
      <formula>$C$6="*"</formula>
    </cfRule>
  </conditionalFormatting>
  <conditionalFormatting sqref="E7:G7">
    <cfRule type="expression" dxfId="177" priority="19">
      <formula>$C$7="*"</formula>
    </cfRule>
  </conditionalFormatting>
  <conditionalFormatting sqref="E10:G10">
    <cfRule type="expression" dxfId="176" priority="23">
      <formula>$C$10="*"</formula>
    </cfRule>
  </conditionalFormatting>
  <conditionalFormatting sqref="E11:G11">
    <cfRule type="expression" dxfId="175" priority="22">
      <formula>$C$11="*"</formula>
    </cfRule>
  </conditionalFormatting>
  <conditionalFormatting sqref="E12:G12">
    <cfRule type="expression" dxfId="174" priority="21">
      <formula>$C$12="*"</formula>
    </cfRule>
  </conditionalFormatting>
  <conditionalFormatting sqref="F40:G40">
    <cfRule type="expression" dxfId="173" priority="64">
      <formula>$C$40="yes"</formula>
    </cfRule>
  </conditionalFormatting>
  <conditionalFormatting sqref="G24:G25 C25">
    <cfRule type="expression" dxfId="172" priority="69">
      <formula>$C$24:$E$24="No EHCP"</formula>
    </cfRule>
    <cfRule type="expression" dxfId="171" priority="76">
      <formula>$C$24:$E$24="Requested EHCP"</formula>
    </cfRule>
    <cfRule type="expression" dxfId="170" priority="77">
      <formula>$C$24:$E$24="Refused EHCP"</formula>
    </cfRule>
    <cfRule type="expression" dxfId="169" priority="78">
      <formula>$C$24:$E$24="Draft EHCP"</formula>
    </cfRule>
    <cfRule type="containsBlanks" dxfId="168" priority="79">
      <formula>LEN(TRIM(C24))=0</formula>
    </cfRule>
  </conditionalFormatting>
  <conditionalFormatting sqref="G25">
    <cfRule type="expression" dxfId="167" priority="67">
      <formula>$C$25="no"</formula>
    </cfRule>
  </conditionalFormatting>
  <conditionalFormatting sqref="C67:G67">
    <cfRule type="containsBlanks" dxfId="166" priority="1">
      <formula>LEN(TRIM(C67))=0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errorStyle="information" allowBlank="1" showInputMessage="1" showErrorMessage="1" errorTitle="Invalid data" error="Please use the drop down menu to fill in this cell" xr:uid="{00000000-0002-0000-0000-000000000000}">
          <x14:formula1>
            <xm:f>Lists!$B$3:$B$4</xm:f>
          </x14:formula1>
          <xm:sqref>C13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000-000001000000}">
          <x14:formula1>
            <xm:f>Lists!$D$2:$D$6</xm:f>
          </x14:formula1>
          <xm:sqref>C24:E24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000-000002000000}">
          <x14:formula1>
            <xm:f>Lists!$B$3:$B$6</xm:f>
          </x14:formula1>
          <xm:sqref>C28:C36</xm:sqref>
        </x14:dataValidation>
        <x14:dataValidation type="list" errorStyle="information" allowBlank="1" showInputMessage="1" showErrorMessage="1" errorTitle="Invalid answer" error="Please use the drop down menu to select an answer in this cell" xr:uid="{00000000-0002-0000-0000-000004000000}">
          <x14:formula1>
            <xm:f>Lists!$G$3:$G$12</xm:f>
          </x14:formula1>
          <xm:sqref>D65:F66 D66:F66</xm:sqref>
        </x14:dataValidation>
        <x14:dataValidation type="list" errorStyle="information" allowBlank="1" showInputMessage="1" showErrorMessage="1" errorTitle="Incorrect answer" error="Please use the drop down menu" xr:uid="{00000000-0002-0000-0000-000005000000}">
          <x14:formula1>
            <xm:f>Lists!$J$3:$J$30</xm:f>
          </x14:formula1>
          <xm:sqref>C5:G5</xm:sqref>
        </x14:dataValidation>
        <x14:dataValidation type="list" errorStyle="information" allowBlank="1" showInputMessage="1" showErrorMessage="1" errorTitle="Incorrect information" error="Please use the drop down menu" xr:uid="{00000000-0002-0000-0000-000006000000}">
          <x14:formula1>
            <xm:f>Lists!$L$3:$L$9</xm:f>
          </x14:formula1>
          <xm:sqref>C6:G6</xm:sqref>
        </x14:dataValidation>
        <x14:dataValidation type="list" errorStyle="information" allowBlank="1" showInputMessage="1" showErrorMessage="1" errorTitle="Incorrect answer" error="Please use the drop down menu" xr:uid="{00000000-0002-0000-0000-000007000000}">
          <x14:formula1>
            <xm:f>Lists!$N$3:$N$5</xm:f>
          </x14:formula1>
          <xm:sqref>C7:G7</xm:sqref>
        </x14:dataValidation>
        <x14:dataValidation type="list" errorStyle="information" allowBlank="1" showInputMessage="1" showErrorMessage="1" errorTitle="Incorrect answer" error="Please use the drop down menu" xr:uid="{00000000-0002-0000-0000-000008000000}">
          <x14:formula1>
            <xm:f>Lists!$B$3:$B$4</xm:f>
          </x14:formula1>
          <xm:sqref>C10:G12</xm:sqref>
        </x14:dataValidation>
        <x14:dataValidation type="list" errorStyle="information" allowBlank="1" showInputMessage="1" showErrorMessage="1" errorTitle="Incorrect answer" error="Please use the drop down menu" xr:uid="{00000000-0002-0000-0000-000009000000}">
          <x14:formula1>
            <xm:f>Lists!$P$3:$P$8</xm:f>
          </x14:formula1>
          <xm:sqref>G24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000-00000A000000}">
          <x14:formula1>
            <xm:f>Lists!$B$3:$B$4</xm:f>
          </x14:formula1>
          <xm:sqref>C25:E25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000-000003000000}">
          <x14:formula1>
            <xm:f>Lists!$B$3:$B$4</xm:f>
          </x14:formula1>
          <xm:sqref>C40:C55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B1:N52"/>
  <sheetViews>
    <sheetView topLeftCell="A15" workbookViewId="0">
      <selection activeCell="K37" sqref="K37"/>
    </sheetView>
  </sheetViews>
  <sheetFormatPr defaultRowHeight="15" x14ac:dyDescent="0.25"/>
  <cols>
    <col min="1" max="1" width="2" customWidth="1"/>
    <col min="2" max="2" width="35.7109375" customWidth="1"/>
    <col min="3" max="7" width="10" customWidth="1"/>
    <col min="8" max="8" width="4.28515625" hidden="1" customWidth="1"/>
    <col min="9" max="9" width="13.5703125" customWidth="1"/>
    <col min="10" max="10" width="2.7109375" customWidth="1"/>
    <col min="11" max="11" width="56.7109375" customWidth="1"/>
    <col min="12" max="12" width="13.85546875" customWidth="1"/>
    <col min="14" max="14" width="22.28515625" customWidth="1"/>
  </cols>
  <sheetData>
    <row r="1" spans="2:14" ht="15.75" thickBot="1" x14ac:dyDescent="0.3"/>
    <row r="2" spans="2:14" ht="15.75" thickBot="1" x14ac:dyDescent="0.3">
      <c r="B2" s="179" t="s">
        <v>98</v>
      </c>
      <c r="C2" s="180"/>
      <c r="D2" s="180"/>
      <c r="E2" s="180"/>
      <c r="F2" s="180"/>
      <c r="G2" s="180"/>
      <c r="H2" s="180"/>
      <c r="I2" s="181"/>
      <c r="K2" s="143" t="s">
        <v>98</v>
      </c>
      <c r="L2" s="144"/>
      <c r="M2" s="144"/>
      <c r="N2" s="145"/>
    </row>
    <row r="3" spans="2:14" x14ac:dyDescent="0.25">
      <c r="B3" s="6" t="s">
        <v>0</v>
      </c>
      <c r="C3" s="182">
        <f>'Referral or start of year'!C4</f>
        <v>0</v>
      </c>
      <c r="D3" s="183"/>
      <c r="E3" s="183"/>
      <c r="F3" s="183"/>
      <c r="G3" s="183"/>
      <c r="H3" s="183"/>
      <c r="I3" s="184"/>
      <c r="K3" s="155" t="s">
        <v>110</v>
      </c>
      <c r="L3" s="156"/>
      <c r="M3" s="156"/>
      <c r="N3" s="157"/>
    </row>
    <row r="4" spans="2:14" ht="15.75" thickBot="1" x14ac:dyDescent="0.3">
      <c r="B4" s="7" t="s">
        <v>46</v>
      </c>
      <c r="C4" s="185"/>
      <c r="D4" s="186"/>
      <c r="E4" s="186"/>
      <c r="F4" s="186"/>
      <c r="G4" s="186"/>
      <c r="H4" s="186"/>
      <c r="I4" s="187"/>
      <c r="K4" s="20" t="s">
        <v>104</v>
      </c>
      <c r="L4" s="50"/>
      <c r="M4" s="21" t="s">
        <v>105</v>
      </c>
      <c r="N4" s="58"/>
    </row>
    <row r="5" spans="2:14" ht="15.75" thickBot="1" x14ac:dyDescent="0.3">
      <c r="B5" s="9" t="s">
        <v>5</v>
      </c>
      <c r="C5" s="188"/>
      <c r="D5" s="189"/>
      <c r="E5" s="189"/>
      <c r="F5" s="189"/>
      <c r="G5" s="189"/>
      <c r="H5" s="189"/>
      <c r="I5" s="190"/>
      <c r="K5" s="155" t="s">
        <v>111</v>
      </c>
      <c r="L5" s="156"/>
      <c r="M5" s="156"/>
      <c r="N5" s="157"/>
    </row>
    <row r="6" spans="2:14" ht="14.45" customHeight="1" x14ac:dyDescent="0.25">
      <c r="B6" s="132" t="s">
        <v>10</v>
      </c>
      <c r="C6" s="133"/>
      <c r="D6" s="133"/>
      <c r="E6" s="133"/>
      <c r="F6" s="133"/>
      <c r="G6" s="133"/>
      <c r="H6" s="133"/>
      <c r="I6" s="134"/>
      <c r="K6" s="146" t="s">
        <v>125</v>
      </c>
      <c r="L6" s="147"/>
      <c r="M6" s="148"/>
      <c r="N6" s="16"/>
    </row>
    <row r="7" spans="2:14" ht="14.45" customHeight="1" x14ac:dyDescent="0.25">
      <c r="B7" s="7" t="s">
        <v>10</v>
      </c>
      <c r="C7" s="84"/>
      <c r="D7" s="84"/>
      <c r="E7" s="84"/>
      <c r="F7" s="2" t="s">
        <v>36</v>
      </c>
      <c r="G7" s="84"/>
      <c r="H7" s="84"/>
      <c r="I7" s="85"/>
      <c r="K7" s="158" t="s">
        <v>106</v>
      </c>
      <c r="L7" s="159"/>
      <c r="M7" s="160"/>
      <c r="N7" s="16"/>
    </row>
    <row r="8" spans="2:14" ht="14.45" customHeight="1" thickBot="1" x14ac:dyDescent="0.3">
      <c r="B8" s="8" t="s">
        <v>143</v>
      </c>
      <c r="C8" s="67"/>
      <c r="D8" s="67"/>
      <c r="E8" s="67"/>
      <c r="F8" s="163" t="s">
        <v>109</v>
      </c>
      <c r="G8" s="164"/>
      <c r="H8" s="17"/>
      <c r="I8" s="24"/>
      <c r="K8" s="165" t="s">
        <v>107</v>
      </c>
      <c r="L8" s="166"/>
      <c r="M8" s="167"/>
      <c r="N8" s="16"/>
    </row>
    <row r="9" spans="2:14" ht="14.45" customHeight="1" thickBot="1" x14ac:dyDescent="0.3">
      <c r="B9" s="169" t="s">
        <v>11</v>
      </c>
      <c r="C9" s="170"/>
      <c r="D9" s="170"/>
      <c r="E9" s="170"/>
      <c r="F9" s="170"/>
      <c r="G9" s="170"/>
      <c r="H9" s="170"/>
      <c r="I9" s="171"/>
      <c r="K9" s="155" t="s">
        <v>108</v>
      </c>
      <c r="L9" s="156"/>
      <c r="M9" s="156"/>
      <c r="N9" s="157"/>
    </row>
    <row r="10" spans="2:14" ht="28.9" customHeight="1" x14ac:dyDescent="0.25">
      <c r="B10" s="61" t="s">
        <v>12</v>
      </c>
      <c r="C10" s="41" t="s">
        <v>48</v>
      </c>
      <c r="D10" s="41" t="s">
        <v>49</v>
      </c>
      <c r="E10" s="41" t="s">
        <v>50</v>
      </c>
      <c r="F10" s="191" t="s">
        <v>43</v>
      </c>
      <c r="G10" s="192"/>
      <c r="H10" s="42"/>
      <c r="I10" s="43" t="s">
        <v>5</v>
      </c>
      <c r="K10" s="127"/>
      <c r="L10" s="130"/>
      <c r="M10" s="130"/>
      <c r="N10" s="131"/>
    </row>
    <row r="11" spans="2:14" x14ac:dyDescent="0.25">
      <c r="B11" s="7" t="s">
        <v>142</v>
      </c>
      <c r="C11" s="12" cm="1">
        <f t="array" aca="1" ref="C11" ca="1">CELL("contents",'Referral or start of year'!$C28)</f>
        <v>0</v>
      </c>
      <c r="D11" s="27"/>
      <c r="E11" s="27"/>
      <c r="F11" s="90"/>
      <c r="G11" s="90"/>
      <c r="H11" s="22"/>
      <c r="I11" s="46"/>
      <c r="K11" s="149"/>
      <c r="L11" s="150"/>
      <c r="M11" s="150"/>
      <c r="N11" s="151"/>
    </row>
    <row r="12" spans="2:14" x14ac:dyDescent="0.25">
      <c r="B12" s="7" t="s">
        <v>113</v>
      </c>
      <c r="C12" s="12" cm="1">
        <f t="array" aca="1" ref="C12" ca="1">CELL("contents",'Referral or start of year'!$C29)</f>
        <v>0</v>
      </c>
      <c r="D12" s="27"/>
      <c r="E12" s="27"/>
      <c r="F12" s="63"/>
      <c r="G12" s="65"/>
      <c r="H12" s="22"/>
      <c r="I12" s="46"/>
      <c r="K12" s="149"/>
      <c r="L12" s="150"/>
      <c r="M12" s="150"/>
      <c r="N12" s="151"/>
    </row>
    <row r="13" spans="2:14" x14ac:dyDescent="0.25">
      <c r="B13" s="7" t="s">
        <v>114</v>
      </c>
      <c r="C13" s="12" cm="1">
        <f t="array" aca="1" ref="C13" ca="1">CELL("contents",'Referral or start of year'!$C30)</f>
        <v>0</v>
      </c>
      <c r="D13" s="27"/>
      <c r="E13" s="27"/>
      <c r="F13" s="63"/>
      <c r="G13" s="65"/>
      <c r="H13" s="22"/>
      <c r="I13" s="46"/>
      <c r="K13" s="149"/>
      <c r="L13" s="150"/>
      <c r="M13" s="150"/>
      <c r="N13" s="151"/>
    </row>
    <row r="14" spans="2:14" x14ac:dyDescent="0.25">
      <c r="B14" s="7" t="s">
        <v>13</v>
      </c>
      <c r="C14" s="12" cm="1">
        <f t="array" aca="1" ref="C14" ca="1">CELL("contents",'Referral or start of year'!$C31)</f>
        <v>0</v>
      </c>
      <c r="D14" s="27"/>
      <c r="E14" s="27"/>
      <c r="F14" s="63"/>
      <c r="G14" s="65"/>
      <c r="H14" s="22"/>
      <c r="I14" s="46"/>
      <c r="K14" s="149"/>
      <c r="L14" s="150"/>
      <c r="M14" s="150"/>
      <c r="N14" s="151"/>
    </row>
    <row r="15" spans="2:14" x14ac:dyDescent="0.25">
      <c r="B15" s="7" t="s">
        <v>116</v>
      </c>
      <c r="C15" s="12" cm="1">
        <f t="array" aca="1" ref="C15" ca="1">CELL("contents",'Referral or start of year'!$C32)</f>
        <v>0</v>
      </c>
      <c r="D15" s="27"/>
      <c r="E15" s="27"/>
      <c r="F15" s="63"/>
      <c r="G15" s="65"/>
      <c r="H15" s="22"/>
      <c r="I15" s="46"/>
      <c r="K15" s="149"/>
      <c r="L15" s="150"/>
      <c r="M15" s="150"/>
      <c r="N15" s="151"/>
    </row>
    <row r="16" spans="2:14" ht="14.45" customHeight="1" x14ac:dyDescent="0.25">
      <c r="B16" s="7" t="s">
        <v>117</v>
      </c>
      <c r="C16" s="12" cm="1">
        <f t="array" aca="1" ref="C16" ca="1">CELL("contents",'Referral or start of year'!$C33)</f>
        <v>0</v>
      </c>
      <c r="D16" s="27"/>
      <c r="E16" s="27"/>
      <c r="F16" s="63"/>
      <c r="G16" s="65"/>
      <c r="H16" s="22"/>
      <c r="I16" s="46"/>
      <c r="K16" s="149"/>
      <c r="L16" s="150"/>
      <c r="M16" s="150"/>
      <c r="N16" s="151"/>
    </row>
    <row r="17" spans="2:14" ht="15.75" thickBot="1" x14ac:dyDescent="0.3">
      <c r="B17" s="7" t="s">
        <v>115</v>
      </c>
      <c r="C17" s="12" cm="1">
        <f t="array" aca="1" ref="C17" ca="1">CELL("contents",'Referral or start of year'!$C34)</f>
        <v>0</v>
      </c>
      <c r="D17" s="27"/>
      <c r="E17" s="27"/>
      <c r="F17" s="63"/>
      <c r="G17" s="65"/>
      <c r="H17" s="22"/>
      <c r="I17" s="46"/>
      <c r="K17" s="152"/>
      <c r="L17" s="153"/>
      <c r="M17" s="153"/>
      <c r="N17" s="154"/>
    </row>
    <row r="18" spans="2:14" ht="14.45" customHeight="1" thickBot="1" x14ac:dyDescent="0.3">
      <c r="B18" s="7" t="s">
        <v>14</v>
      </c>
      <c r="C18" s="12" cm="1">
        <f t="array" aca="1" ref="C18" ca="1">CELL("contents",'Referral or start of year'!$C35)</f>
        <v>0</v>
      </c>
      <c r="D18" s="27"/>
      <c r="E18" s="27"/>
      <c r="F18" s="63"/>
      <c r="G18" s="65"/>
      <c r="H18" s="22"/>
      <c r="I18" s="46"/>
      <c r="K18" s="18"/>
      <c r="L18" s="18"/>
      <c r="M18" s="18"/>
      <c r="N18" s="18"/>
    </row>
    <row r="19" spans="2:14" x14ac:dyDescent="0.25">
      <c r="B19" s="7" t="s">
        <v>15</v>
      </c>
      <c r="C19" s="33" cm="1">
        <f t="array" aca="1" ref="C19" ca="1">CELL("contents",'Referral or start of year'!$C36)</f>
        <v>0</v>
      </c>
      <c r="D19" s="34"/>
      <c r="E19" s="34"/>
      <c r="F19" s="141"/>
      <c r="G19" s="142"/>
      <c r="H19" s="22"/>
      <c r="I19" s="47"/>
      <c r="K19" s="132" t="s">
        <v>34</v>
      </c>
      <c r="L19" s="133"/>
      <c r="M19" s="133"/>
      <c r="N19" s="134"/>
    </row>
    <row r="20" spans="2:14" x14ac:dyDescent="0.25">
      <c r="B20" s="138" t="s">
        <v>118</v>
      </c>
      <c r="C20" s="2" t="s">
        <v>119</v>
      </c>
      <c r="D20" s="161" t="str">
        <f>IF('Referral or start of year'!C37:G37="","n/a",'Referral or start of year'!C37:G37)</f>
        <v>n/a</v>
      </c>
      <c r="E20" s="161"/>
      <c r="F20" s="161"/>
      <c r="G20" s="161"/>
      <c r="H20" s="161"/>
      <c r="I20" s="162"/>
      <c r="K20" s="7" t="s">
        <v>131</v>
      </c>
      <c r="L20" s="168" t="s">
        <v>124</v>
      </c>
      <c r="M20" s="114"/>
      <c r="N20" s="46"/>
    </row>
    <row r="21" spans="2:14" ht="15.75" thickBot="1" x14ac:dyDescent="0.3">
      <c r="B21" s="139"/>
      <c r="C21" s="44" t="s">
        <v>120</v>
      </c>
      <c r="D21" s="81"/>
      <c r="E21" s="82"/>
      <c r="F21" s="82"/>
      <c r="G21" s="82"/>
      <c r="H21" s="82"/>
      <c r="I21" s="83"/>
      <c r="K21" s="7" t="s">
        <v>62</v>
      </c>
      <c r="L21" s="168" t="s">
        <v>124</v>
      </c>
      <c r="M21" s="114"/>
      <c r="N21" s="46"/>
    </row>
    <row r="22" spans="2:14" ht="14.45" customHeight="1" x14ac:dyDescent="0.25">
      <c r="B22" s="169" t="s">
        <v>18</v>
      </c>
      <c r="C22" s="170"/>
      <c r="D22" s="170"/>
      <c r="E22" s="170"/>
      <c r="F22" s="170"/>
      <c r="G22" s="170"/>
      <c r="H22" s="170"/>
      <c r="I22" s="171"/>
      <c r="K22" s="236" t="s">
        <v>146</v>
      </c>
      <c r="L22" s="238"/>
      <c r="M22" s="238"/>
      <c r="N22" s="238"/>
    </row>
    <row r="23" spans="2:14" ht="30" customHeight="1" x14ac:dyDescent="0.25">
      <c r="B23" s="59" t="s">
        <v>19</v>
      </c>
      <c r="C23" s="26" t="s">
        <v>48</v>
      </c>
      <c r="D23" s="26" t="s">
        <v>49</v>
      </c>
      <c r="E23" s="26" t="s">
        <v>50</v>
      </c>
      <c r="F23" s="92" t="s">
        <v>112</v>
      </c>
      <c r="G23" s="92"/>
      <c r="I23" s="11" t="s">
        <v>5</v>
      </c>
      <c r="K23" s="237"/>
      <c r="L23" s="239"/>
      <c r="M23" s="239"/>
      <c r="N23" s="239"/>
    </row>
    <row r="24" spans="2:14" ht="14.45" customHeight="1" x14ac:dyDescent="0.25">
      <c r="B24" s="7" t="s">
        <v>21</v>
      </c>
      <c r="C24" s="13" cm="1">
        <f t="array" aca="1" ref="C24" ca="1">CELL("contents",'Referral or start of year'!$C40)</f>
        <v>0</v>
      </c>
      <c r="D24" s="27"/>
      <c r="E24" s="27"/>
      <c r="F24" s="140"/>
      <c r="G24" s="140"/>
      <c r="H24" s="22"/>
      <c r="I24" s="46"/>
      <c r="K24" s="193" t="s">
        <v>134</v>
      </c>
      <c r="L24" s="130"/>
      <c r="M24" s="130"/>
      <c r="N24" s="131"/>
    </row>
    <row r="25" spans="2:14" ht="14.45" customHeight="1" x14ac:dyDescent="0.25">
      <c r="B25" s="7" t="s">
        <v>22</v>
      </c>
      <c r="C25" s="13" cm="1">
        <f t="array" aca="1" ref="C25" ca="1">CELL("contents",'Referral or start of year'!$C41)</f>
        <v>0</v>
      </c>
      <c r="D25" s="27"/>
      <c r="E25" s="27"/>
      <c r="F25" s="140"/>
      <c r="G25" s="140"/>
      <c r="H25" s="22"/>
      <c r="I25" s="46"/>
      <c r="K25" s="194"/>
      <c r="L25" s="150"/>
      <c r="M25" s="150"/>
      <c r="N25" s="151"/>
    </row>
    <row r="26" spans="2:14" ht="14.45" customHeight="1" x14ac:dyDescent="0.25">
      <c r="B26" s="7" t="s">
        <v>28</v>
      </c>
      <c r="C26" s="13" cm="1">
        <f t="array" aca="1" ref="C26" ca="1">CELL("contents",'Referral or start of year'!$C42)</f>
        <v>0</v>
      </c>
      <c r="D26" s="27"/>
      <c r="E26" s="27"/>
      <c r="F26" s="90"/>
      <c r="G26" s="90"/>
      <c r="H26" s="22"/>
      <c r="I26" s="46"/>
      <c r="K26" s="194"/>
      <c r="L26" s="150"/>
      <c r="M26" s="150"/>
      <c r="N26" s="151"/>
    </row>
    <row r="27" spans="2:14" x14ac:dyDescent="0.25">
      <c r="B27" s="7" t="s">
        <v>26</v>
      </c>
      <c r="C27" s="13" cm="1">
        <f t="array" aca="1" ref="C27" ca="1">CELL("contents",'Referral or start of year'!$C43)</f>
        <v>0</v>
      </c>
      <c r="D27" s="27"/>
      <c r="E27" s="27"/>
      <c r="F27" s="90"/>
      <c r="G27" s="90"/>
      <c r="H27" s="22"/>
      <c r="I27" s="46"/>
      <c r="K27" s="198"/>
      <c r="L27" s="196"/>
      <c r="M27" s="196"/>
      <c r="N27" s="197"/>
    </row>
    <row r="28" spans="2:14" ht="14.45" customHeight="1" x14ac:dyDescent="0.25">
      <c r="B28" s="7" t="s">
        <v>59</v>
      </c>
      <c r="C28" s="13" cm="1">
        <f t="array" aca="1" ref="C28" ca="1">CELL("contents",'Referral or start of year'!$C44)</f>
        <v>0</v>
      </c>
      <c r="D28" s="27"/>
      <c r="E28" s="27"/>
      <c r="F28" s="140"/>
      <c r="G28" s="140"/>
      <c r="H28" s="22"/>
      <c r="I28" s="46"/>
      <c r="K28" s="193" t="s">
        <v>135</v>
      </c>
      <c r="L28" s="130"/>
      <c r="M28" s="130"/>
      <c r="N28" s="131"/>
    </row>
    <row r="29" spans="2:14" x14ac:dyDescent="0.25">
      <c r="B29" s="7" t="s">
        <v>24</v>
      </c>
      <c r="C29" s="13" cm="1">
        <f t="array" aca="1" ref="C29" ca="1">CELL("contents",'Referral or start of year'!$C45)</f>
        <v>0</v>
      </c>
      <c r="D29" s="27"/>
      <c r="E29" s="27"/>
      <c r="F29" s="90"/>
      <c r="G29" s="90"/>
      <c r="H29" s="22"/>
      <c r="I29" s="46"/>
      <c r="K29" s="194"/>
      <c r="L29" s="150"/>
      <c r="M29" s="150"/>
      <c r="N29" s="151"/>
    </row>
    <row r="30" spans="2:14" ht="14.45" customHeight="1" x14ac:dyDescent="0.25">
      <c r="B30" s="7" t="s">
        <v>25</v>
      </c>
      <c r="C30" s="13" cm="1">
        <f t="array" aca="1" ref="C30" ca="1">CELL("contents",'Referral or start of year'!$C46)</f>
        <v>0</v>
      </c>
      <c r="D30" s="27"/>
      <c r="E30" s="27"/>
      <c r="F30" s="140"/>
      <c r="G30" s="140"/>
      <c r="H30" s="22"/>
      <c r="I30" s="46"/>
      <c r="K30" s="194"/>
      <c r="L30" s="150"/>
      <c r="M30" s="150"/>
      <c r="N30" s="151"/>
    </row>
    <row r="31" spans="2:14" ht="14.45" customHeight="1" x14ac:dyDescent="0.25">
      <c r="B31" s="7" t="s">
        <v>122</v>
      </c>
      <c r="C31" s="13" cm="1">
        <f t="array" aca="1" ref="C31" ca="1">CELL("contents",'Referral or start of year'!$C47)</f>
        <v>0</v>
      </c>
      <c r="D31" s="27"/>
      <c r="E31" s="27"/>
      <c r="F31" s="90"/>
      <c r="G31" s="90"/>
      <c r="H31" s="22"/>
      <c r="I31" s="46"/>
      <c r="K31" s="194"/>
      <c r="L31" s="150"/>
      <c r="M31" s="150"/>
      <c r="N31" s="151"/>
    </row>
    <row r="32" spans="2:14" ht="14.45" customHeight="1" thickBot="1" x14ac:dyDescent="0.3">
      <c r="B32" s="7" t="s">
        <v>123</v>
      </c>
      <c r="C32" s="13" cm="1">
        <f t="array" aca="1" ref="C32" ca="1">CELL("contents",'Referral or start of year'!$C48)</f>
        <v>0</v>
      </c>
      <c r="D32" s="27"/>
      <c r="E32" s="27"/>
      <c r="F32" s="90"/>
      <c r="G32" s="90"/>
      <c r="H32" s="22"/>
      <c r="I32" s="46"/>
      <c r="K32" s="195"/>
      <c r="L32" s="153"/>
      <c r="M32" s="153"/>
      <c r="N32" s="154"/>
    </row>
    <row r="33" spans="2:14" ht="14.45" customHeight="1" thickBot="1" x14ac:dyDescent="0.3">
      <c r="B33" s="7" t="s">
        <v>27</v>
      </c>
      <c r="C33" s="13" cm="1">
        <f t="array" aca="1" ref="C33" ca="1">CELL("contents",'Referral or start of year'!$C49)</f>
        <v>0</v>
      </c>
      <c r="D33" s="27"/>
      <c r="E33" s="27"/>
      <c r="F33" s="90"/>
      <c r="G33" s="90"/>
      <c r="H33" s="22"/>
      <c r="I33" s="46"/>
      <c r="K33" s="30"/>
      <c r="L33" s="31"/>
      <c r="M33" s="31"/>
      <c r="N33" s="31"/>
    </row>
    <row r="34" spans="2:14" ht="14.45" customHeight="1" x14ac:dyDescent="0.25">
      <c r="B34" s="7" t="s">
        <v>29</v>
      </c>
      <c r="C34" s="13" cm="1">
        <f t="array" aca="1" ref="C34" ca="1">CELL("contents",'Referral or start of year'!$C50)</f>
        <v>0</v>
      </c>
      <c r="D34" s="27"/>
      <c r="E34" s="27"/>
      <c r="F34" s="90"/>
      <c r="G34" s="90"/>
      <c r="H34" s="22"/>
      <c r="I34" s="46"/>
      <c r="K34" s="173" t="s">
        <v>145</v>
      </c>
      <c r="L34" s="174"/>
      <c r="M34" s="174"/>
      <c r="N34" s="175"/>
    </row>
    <row r="35" spans="2:14" ht="14.45" customHeight="1" thickBot="1" x14ac:dyDescent="0.3">
      <c r="B35" s="8" t="s">
        <v>30</v>
      </c>
      <c r="C35" s="45" cm="1">
        <f t="array" aca="1" ref="C35" ca="1">CELL("contents",'Referral or start of year'!$C55)</f>
        <v>0</v>
      </c>
      <c r="D35" s="28"/>
      <c r="E35" s="28"/>
      <c r="F35" s="172"/>
      <c r="G35" s="172"/>
      <c r="H35" s="23"/>
      <c r="I35" s="48"/>
      <c r="K35" s="176"/>
      <c r="L35" s="177"/>
      <c r="M35" s="177"/>
      <c r="N35" s="178"/>
    </row>
    <row r="36" spans="2:14" x14ac:dyDescent="0.25">
      <c r="B36" s="169" t="s">
        <v>33</v>
      </c>
      <c r="C36" s="170"/>
      <c r="D36" s="170"/>
      <c r="E36" s="170"/>
      <c r="F36" s="170"/>
      <c r="G36" s="170"/>
      <c r="H36" s="170"/>
      <c r="I36" s="171"/>
      <c r="K36" s="25"/>
      <c r="L36" s="25"/>
      <c r="M36" s="25"/>
      <c r="N36" s="25"/>
    </row>
    <row r="37" spans="2:14" ht="144.6" customHeight="1" thickBot="1" x14ac:dyDescent="0.3">
      <c r="B37" s="110"/>
      <c r="C37" s="111"/>
      <c r="D37" s="111"/>
      <c r="E37" s="111"/>
      <c r="F37" s="111"/>
      <c r="G37" s="111"/>
      <c r="H37" s="111"/>
      <c r="I37" s="112"/>
    </row>
    <row r="38" spans="2:14" s="5" customFormat="1" x14ac:dyDescent="0.25">
      <c r="B38" s="4"/>
      <c r="C38" s="4"/>
      <c r="D38" s="4"/>
      <c r="E38" s="4"/>
      <c r="F38" s="4"/>
      <c r="G38" s="4"/>
      <c r="H38" s="4"/>
      <c r="I38" s="4"/>
      <c r="J38"/>
    </row>
    <row r="39" spans="2:14" x14ac:dyDescent="0.25">
      <c r="J39" s="5"/>
    </row>
    <row r="41" spans="2:14" x14ac:dyDescent="0.25">
      <c r="K41" s="40"/>
      <c r="L41" s="40"/>
      <c r="M41" s="40"/>
      <c r="N41" s="40"/>
    </row>
    <row r="42" spans="2:14" x14ac:dyDescent="0.25">
      <c r="K42" s="1"/>
      <c r="L42" s="37"/>
      <c r="M42" s="37"/>
      <c r="N42" s="38"/>
    </row>
    <row r="43" spans="2:14" x14ac:dyDescent="0.25">
      <c r="K43" s="30"/>
      <c r="L43" s="31"/>
      <c r="M43" s="31"/>
      <c r="N43" s="31"/>
    </row>
    <row r="44" spans="2:14" x14ac:dyDescent="0.25">
      <c r="K44" s="30"/>
      <c r="L44" s="31"/>
      <c r="M44" s="31"/>
      <c r="N44" s="31"/>
    </row>
    <row r="45" spans="2:14" x14ac:dyDescent="0.25">
      <c r="K45" s="30"/>
      <c r="L45" s="31"/>
      <c r="M45" s="31"/>
      <c r="N45" s="31"/>
    </row>
    <row r="46" spans="2:14" x14ac:dyDescent="0.25">
      <c r="K46" s="30"/>
      <c r="L46" s="31"/>
      <c r="M46" s="31"/>
      <c r="N46" s="31"/>
    </row>
    <row r="47" spans="2:14" x14ac:dyDescent="0.25">
      <c r="K47" s="1"/>
      <c r="L47" s="37"/>
      <c r="M47" s="37"/>
      <c r="N47" s="39"/>
    </row>
    <row r="48" spans="2:14" x14ac:dyDescent="0.25">
      <c r="K48" s="30"/>
      <c r="L48" s="31"/>
      <c r="M48" s="31"/>
      <c r="N48" s="31"/>
    </row>
    <row r="49" spans="11:14" x14ac:dyDescent="0.25">
      <c r="K49" s="30"/>
      <c r="L49" s="31"/>
      <c r="M49" s="31"/>
      <c r="N49" s="31"/>
    </row>
    <row r="50" spans="11:14" x14ac:dyDescent="0.25">
      <c r="K50" s="30"/>
      <c r="L50" s="31"/>
      <c r="M50" s="31"/>
      <c r="N50" s="31"/>
    </row>
    <row r="51" spans="11:14" x14ac:dyDescent="0.25">
      <c r="K51" s="30"/>
      <c r="L51" s="31"/>
      <c r="M51" s="31"/>
      <c r="N51" s="31"/>
    </row>
    <row r="52" spans="11:14" x14ac:dyDescent="0.25">
      <c r="K52" s="30"/>
      <c r="L52" s="31"/>
      <c r="M52" s="31"/>
      <c r="N52" s="31"/>
    </row>
  </sheetData>
  <sheetProtection algorithmName="SHA-512" hashValue="69TDfA+lJ9CAAGYwYtxzzeicGEHKU9rtQ1SnvwyOV9AiJ84IrRQfHC/lmgMQFd/54z1rS1QpRRFytLpuvGUGfA==" saltValue="kTTsEibtnhnCdwMhqKH7TA==" spinCount="100000" sheet="1" objects="1" scenarios="1"/>
  <mergeCells count="57">
    <mergeCell ref="L28:N32"/>
    <mergeCell ref="K28:K32"/>
    <mergeCell ref="L21:M21"/>
    <mergeCell ref="L24:N27"/>
    <mergeCell ref="K24:K27"/>
    <mergeCell ref="K22:K23"/>
    <mergeCell ref="L22:N23"/>
    <mergeCell ref="K34:N35"/>
    <mergeCell ref="F13:G13"/>
    <mergeCell ref="F14:G14"/>
    <mergeCell ref="B6:I6"/>
    <mergeCell ref="B2:I2"/>
    <mergeCell ref="C3:I3"/>
    <mergeCell ref="C4:I4"/>
    <mergeCell ref="F12:G12"/>
    <mergeCell ref="C5:I5"/>
    <mergeCell ref="C7:E7"/>
    <mergeCell ref="F10:G10"/>
    <mergeCell ref="F11:G11"/>
    <mergeCell ref="B9:I9"/>
    <mergeCell ref="G7:I7"/>
    <mergeCell ref="F24:G24"/>
    <mergeCell ref="F25:G25"/>
    <mergeCell ref="B36:I36"/>
    <mergeCell ref="B37:I37"/>
    <mergeCell ref="F15:G15"/>
    <mergeCell ref="F16:G16"/>
    <mergeCell ref="F17:G17"/>
    <mergeCell ref="B22:I22"/>
    <mergeCell ref="F35:G35"/>
    <mergeCell ref="F33:G33"/>
    <mergeCell ref="F34:G34"/>
    <mergeCell ref="F31:G31"/>
    <mergeCell ref="F32:G32"/>
    <mergeCell ref="F27:G27"/>
    <mergeCell ref="F28:G28"/>
    <mergeCell ref="F29:G29"/>
    <mergeCell ref="F26:G26"/>
    <mergeCell ref="F18:G18"/>
    <mergeCell ref="K19:N19"/>
    <mergeCell ref="D20:I20"/>
    <mergeCell ref="C8:E8"/>
    <mergeCell ref="F8:G8"/>
    <mergeCell ref="K9:N9"/>
    <mergeCell ref="K8:M8"/>
    <mergeCell ref="L20:M20"/>
    <mergeCell ref="K2:N2"/>
    <mergeCell ref="K6:M6"/>
    <mergeCell ref="K10:N17"/>
    <mergeCell ref="K5:N5"/>
    <mergeCell ref="K3:N3"/>
    <mergeCell ref="K7:M7"/>
    <mergeCell ref="B20:B21"/>
    <mergeCell ref="D21:I21"/>
    <mergeCell ref="F30:G30"/>
    <mergeCell ref="F19:G19"/>
    <mergeCell ref="F23:G23"/>
  </mergeCells>
  <conditionalFormatting sqref="B6">
    <cfRule type="containsBlanks" dxfId="165" priority="100">
      <formula>LEN(TRIM(B6))=0</formula>
    </cfRule>
  </conditionalFormatting>
  <conditionalFormatting sqref="B37">
    <cfRule type="containsBlanks" dxfId="164" priority="3">
      <formula>LEN(TRIM(B37))=0</formula>
    </cfRule>
  </conditionalFormatting>
  <conditionalFormatting sqref="C8">
    <cfRule type="containsBlanks" dxfId="163" priority="97">
      <formula>LEN(TRIM(C8))=0</formula>
    </cfRule>
  </conditionalFormatting>
  <conditionalFormatting sqref="C11:C21">
    <cfRule type="containsBlanks" dxfId="162" priority="94">
      <formula>LEN(TRIM(C11))=0</formula>
    </cfRule>
  </conditionalFormatting>
  <conditionalFormatting sqref="C7:E7">
    <cfRule type="containsBlanks" dxfId="161" priority="99">
      <formula>LEN(TRIM(C7))=0</formula>
    </cfRule>
  </conditionalFormatting>
  <conditionalFormatting sqref="C4:I5">
    <cfRule type="containsBlanks" dxfId="160" priority="6">
      <formula>LEN(TRIM(C4))=0</formula>
    </cfRule>
  </conditionalFormatting>
  <conditionalFormatting sqref="D11:D19">
    <cfRule type="containsBlanks" dxfId="159" priority="5">
      <formula>LEN(TRIM(D11))=0</formula>
    </cfRule>
  </conditionalFormatting>
  <conditionalFormatting sqref="D24:D35">
    <cfRule type="containsBlanks" dxfId="158" priority="4">
      <formula>LEN(TRIM(D24))=0</formula>
    </cfRule>
  </conditionalFormatting>
  <conditionalFormatting sqref="D21:I21">
    <cfRule type="expression" dxfId="157" priority="10">
      <formula>$D$19="no"</formula>
    </cfRule>
    <cfRule type="expression" dxfId="156" priority="11">
      <formula>$C$19="yes"</formula>
    </cfRule>
    <cfRule type="containsBlanks" dxfId="155" priority="12">
      <formula>LEN(TRIM(D21))=0</formula>
    </cfRule>
  </conditionalFormatting>
  <conditionalFormatting sqref="E11:G19">
    <cfRule type="containsBlanks" dxfId="154" priority="86">
      <formula>LEN(TRIM(E11))=0</formula>
    </cfRule>
  </conditionalFormatting>
  <conditionalFormatting sqref="E11:I19">
    <cfRule type="expression" dxfId="153" priority="65">
      <formula>$D11="no"</formula>
    </cfRule>
  </conditionalFormatting>
  <conditionalFormatting sqref="F24">
    <cfRule type="expression" dxfId="152" priority="43">
      <formula>$E$24="no"</formula>
    </cfRule>
  </conditionalFormatting>
  <conditionalFormatting sqref="F11:I11">
    <cfRule type="expression" dxfId="151" priority="42">
      <formula>$E$11="no"</formula>
    </cfRule>
  </conditionalFormatting>
  <conditionalFormatting sqref="F12:I12">
    <cfRule type="expression" dxfId="150" priority="41">
      <formula>$E$12="no"</formula>
    </cfRule>
  </conditionalFormatting>
  <conditionalFormatting sqref="F13:I13">
    <cfRule type="expression" dxfId="149" priority="40">
      <formula>$E$13="no"</formula>
    </cfRule>
  </conditionalFormatting>
  <conditionalFormatting sqref="F14:I14">
    <cfRule type="expression" dxfId="148" priority="39">
      <formula>$E$14="no"</formula>
    </cfRule>
  </conditionalFormatting>
  <conditionalFormatting sqref="F15:I15">
    <cfRule type="expression" dxfId="147" priority="38">
      <formula>$E$15="no"</formula>
    </cfRule>
  </conditionalFormatting>
  <conditionalFormatting sqref="F16:I16">
    <cfRule type="expression" dxfId="146" priority="37">
      <formula>$E$16="no"</formula>
    </cfRule>
  </conditionalFormatting>
  <conditionalFormatting sqref="F17:I17">
    <cfRule type="expression" dxfId="145" priority="36">
      <formula>$E$17="no"</formula>
    </cfRule>
  </conditionalFormatting>
  <conditionalFormatting sqref="F18:I18">
    <cfRule type="expression" dxfId="144" priority="35">
      <formula>$E$18="no"</formula>
    </cfRule>
  </conditionalFormatting>
  <conditionalFormatting sqref="F19:I19">
    <cfRule type="expression" dxfId="143" priority="34">
      <formula>$E$19="no"</formula>
    </cfRule>
  </conditionalFormatting>
  <conditionalFormatting sqref="F26:I27">
    <cfRule type="expression" dxfId="142" priority="16">
      <formula>$E$34="no"</formula>
    </cfRule>
    <cfRule type="expression" dxfId="141" priority="17">
      <formula>$D26="no"</formula>
    </cfRule>
    <cfRule type="containsBlanks" dxfId="140" priority="18">
      <formula>LEN(TRIM(F26))=0</formula>
    </cfRule>
  </conditionalFormatting>
  <conditionalFormatting sqref="F29:I29">
    <cfRule type="expression" dxfId="139" priority="30">
      <formula>$E$29="no"</formula>
    </cfRule>
  </conditionalFormatting>
  <conditionalFormatting sqref="F31:I31">
    <cfRule type="expression" dxfId="138" priority="28">
      <formula>$E$31="no"</formula>
    </cfRule>
  </conditionalFormatting>
  <conditionalFormatting sqref="F32:I32">
    <cfRule type="expression" dxfId="137" priority="27">
      <formula>$E$32="no"</formula>
    </cfRule>
  </conditionalFormatting>
  <conditionalFormatting sqref="F33:I33">
    <cfRule type="expression" dxfId="136" priority="26">
      <formula>$E$33="no"</formula>
    </cfRule>
  </conditionalFormatting>
  <conditionalFormatting sqref="F34:I34">
    <cfRule type="expression" dxfId="135" priority="25">
      <formula>$E$34="no"</formula>
    </cfRule>
  </conditionalFormatting>
  <conditionalFormatting sqref="F35:I35">
    <cfRule type="expression" dxfId="134" priority="22">
      <formula>$E$35="no"</formula>
    </cfRule>
  </conditionalFormatting>
  <conditionalFormatting sqref="G7 C8 I8">
    <cfRule type="expression" dxfId="133" priority="52">
      <formula>$C$7="No EHCP"</formula>
    </cfRule>
    <cfRule type="expression" dxfId="132" priority="59">
      <formula>$C$7="Requested EHCP"</formula>
    </cfRule>
    <cfRule type="expression" dxfId="131" priority="61">
      <formula>$C$7="Refused EHCP"</formula>
    </cfRule>
    <cfRule type="expression" dxfId="130" priority="95">
      <formula>$C$7="Draft EHCP"</formula>
    </cfRule>
  </conditionalFormatting>
  <conditionalFormatting sqref="G7">
    <cfRule type="containsBlanks" dxfId="129" priority="98">
      <formula>LEN(TRIM(G7))=0</formula>
    </cfRule>
  </conditionalFormatting>
  <conditionalFormatting sqref="H24:I25 E24:E28 H28:I28 E29:I29 E30 H30:I30 E31:I35">
    <cfRule type="expression" dxfId="128" priority="90">
      <formula>$D24="no"</formula>
    </cfRule>
    <cfRule type="containsBlanks" dxfId="127" priority="91">
      <formula>LEN(TRIM(E24))=0</formula>
    </cfRule>
  </conditionalFormatting>
  <conditionalFormatting sqref="I8">
    <cfRule type="expression" dxfId="126" priority="50">
      <formula>$C$8="no"</formula>
    </cfRule>
    <cfRule type="containsBlanks" dxfId="125" priority="96">
      <formula>LEN(TRIM(I8))=0</formula>
    </cfRule>
  </conditionalFormatting>
  <conditionalFormatting sqref="I11:I19">
    <cfRule type="containsBlanks" dxfId="124" priority="93">
      <formula>LEN(TRIM(I11))=0</formula>
    </cfRule>
  </conditionalFormatting>
  <conditionalFormatting sqref="I24">
    <cfRule type="expression" dxfId="123" priority="33">
      <formula>$E$24="no"</formula>
    </cfRule>
  </conditionalFormatting>
  <conditionalFormatting sqref="I25">
    <cfRule type="expression" dxfId="122" priority="32">
      <formula>$E$25="no"</formula>
    </cfRule>
  </conditionalFormatting>
  <conditionalFormatting sqref="I28">
    <cfRule type="expression" dxfId="121" priority="31">
      <formula>$E$28="no"</formula>
    </cfRule>
  </conditionalFormatting>
  <conditionalFormatting sqref="I30">
    <cfRule type="expression" dxfId="120" priority="29">
      <formula>$E$30="no"</formula>
    </cfRule>
  </conditionalFormatting>
  <conditionalFormatting sqref="K10:N17">
    <cfRule type="containsBlanks" dxfId="119" priority="2">
      <formula>LEN(TRIM(K10))=0</formula>
    </cfRule>
  </conditionalFormatting>
  <conditionalFormatting sqref="L24">
    <cfRule type="containsBlanks" dxfId="118" priority="9">
      <formula>LEN(TRIM(L24))=0</formula>
    </cfRule>
  </conditionalFormatting>
  <conditionalFormatting sqref="L28">
    <cfRule type="containsBlanks" dxfId="117" priority="8">
      <formula>LEN(TRIM(L28))=0</formula>
    </cfRule>
  </conditionalFormatting>
  <conditionalFormatting sqref="N4 L4 N6:N8">
    <cfRule type="containsBlanks" dxfId="116" priority="45">
      <formula>LEN(TRIM(L4))=0</formula>
    </cfRule>
  </conditionalFormatting>
  <conditionalFormatting sqref="N4">
    <cfRule type="expression" dxfId="115" priority="44">
      <formula>$L$4="no"</formula>
    </cfRule>
  </conditionalFormatting>
  <conditionalFormatting sqref="N20:N21">
    <cfRule type="containsBlanks" dxfId="114" priority="7">
      <formula>LEN(TRIM(N20))=0</formula>
    </cfRule>
  </conditionalFormatting>
  <conditionalFormatting sqref="L22">
    <cfRule type="containsBlanks" dxfId="113" priority="1">
      <formula>LEN(TRIM(L22))=0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errorStyle="information" allowBlank="1" showInputMessage="1" showErrorMessage="1" errorTitle="Invalid answer" error="Please use the drop down menu to fill in this cell" xr:uid="{00000000-0002-0000-0100-000000000000}">
          <x14:formula1>
            <xm:f>Lists!$B$3:$B$4</xm:f>
          </x14:formula1>
          <xm:sqref>D24:E35 D11:D19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100-000001000000}">
          <x14:formula1>
            <xm:f>Lists!$B$3:$B$6</xm:f>
          </x14:formula1>
          <xm:sqref>E11:E19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100-000002000000}">
          <x14:formula1>
            <xm:f>Lists!$D$2:$D$6</xm:f>
          </x14:formula1>
          <xm:sqref>C7:E7</xm:sqref>
        </x14:dataValidation>
        <x14:dataValidation type="list" errorStyle="information" allowBlank="1" showInputMessage="1" showErrorMessage="1" errorTitle="Invalid answer" error="Please use the drop down menu to select an answer in this cell" xr:uid="{00000000-0002-0000-0100-000003000000}">
          <x14:formula1>
            <xm:f>Lists!$G$3:$G$12</xm:f>
          </x14:formula1>
          <xm:sqref>N42 N47 N20:N21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100-000004000000}">
          <x14:formula1>
            <xm:f>Lists!$B$3:$B$4</xm:f>
          </x14:formula1>
          <xm:sqref>C8:E8</xm:sqref>
        </x14:dataValidation>
        <x14:dataValidation type="list" allowBlank="1" showInputMessage="1" showErrorMessage="1" xr:uid="{00000000-0002-0000-0100-000005000000}">
          <x14:formula1>
            <xm:f>Lists!$P$3:$P$8</xm:f>
          </x14:formula1>
          <xm:sqref>G7:I7</xm:sqref>
        </x14:dataValidation>
        <x14:dataValidation type="list" allowBlank="1" showInputMessage="1" showErrorMessage="1" xr:uid="{00000000-0002-0000-0100-000006000000}">
          <x14:formula1>
            <xm:f>Lists!$B$3:$B$4</xm:f>
          </x14:formula1>
          <xm:sqref>L4 N6:N8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B1:N54"/>
  <sheetViews>
    <sheetView workbookViewId="0">
      <selection activeCell="K10" sqref="K10:N17"/>
    </sheetView>
  </sheetViews>
  <sheetFormatPr defaultRowHeight="15" x14ac:dyDescent="0.25"/>
  <cols>
    <col min="1" max="1" width="2" customWidth="1"/>
    <col min="2" max="2" width="35.7109375" customWidth="1"/>
    <col min="3" max="7" width="10" customWidth="1"/>
    <col min="8" max="8" width="4.28515625" hidden="1" customWidth="1"/>
    <col min="9" max="9" width="13.7109375" customWidth="1"/>
    <col min="10" max="10" width="2.7109375" customWidth="1"/>
    <col min="11" max="11" width="57.7109375" customWidth="1"/>
    <col min="12" max="12" width="13.5703125" customWidth="1"/>
    <col min="14" max="14" width="22.85546875" customWidth="1"/>
  </cols>
  <sheetData>
    <row r="1" spans="2:14" ht="15.75" thickBot="1" x14ac:dyDescent="0.3"/>
    <row r="2" spans="2:14" ht="15.75" thickBot="1" x14ac:dyDescent="0.3">
      <c r="B2" s="205" t="s">
        <v>99</v>
      </c>
      <c r="C2" s="206"/>
      <c r="D2" s="206"/>
      <c r="E2" s="206"/>
      <c r="F2" s="206"/>
      <c r="G2" s="206"/>
      <c r="H2" s="206"/>
      <c r="I2" s="207"/>
      <c r="K2" s="200" t="s">
        <v>99</v>
      </c>
      <c r="L2" s="201"/>
      <c r="M2" s="201"/>
      <c r="N2" s="202"/>
    </row>
    <row r="3" spans="2:14" x14ac:dyDescent="0.25">
      <c r="B3" s="6" t="s">
        <v>0</v>
      </c>
      <c r="C3" s="208">
        <f>'Referral or start of year'!C4</f>
        <v>0</v>
      </c>
      <c r="D3" s="208"/>
      <c r="E3" s="208"/>
      <c r="F3" s="208"/>
      <c r="G3" s="208"/>
      <c r="H3" s="208"/>
      <c r="I3" s="209"/>
      <c r="K3" s="155" t="s">
        <v>110</v>
      </c>
      <c r="L3" s="156"/>
      <c r="M3" s="156"/>
      <c r="N3" s="157"/>
    </row>
    <row r="4" spans="2:14" ht="15.75" thickBot="1" x14ac:dyDescent="0.3">
      <c r="B4" s="7" t="s">
        <v>46</v>
      </c>
      <c r="C4" s="210"/>
      <c r="D4" s="210"/>
      <c r="E4" s="210"/>
      <c r="F4" s="210"/>
      <c r="G4" s="210"/>
      <c r="H4" s="210"/>
      <c r="I4" s="211"/>
      <c r="K4" s="20" t="s">
        <v>104</v>
      </c>
      <c r="L4" s="50"/>
      <c r="M4" s="21" t="s">
        <v>105</v>
      </c>
      <c r="N4" s="51"/>
    </row>
    <row r="5" spans="2:14" ht="15.75" thickBot="1" x14ac:dyDescent="0.3">
      <c r="B5" s="9" t="s">
        <v>5</v>
      </c>
      <c r="C5" s="212"/>
      <c r="D5" s="212"/>
      <c r="E5" s="212"/>
      <c r="F5" s="212"/>
      <c r="G5" s="212"/>
      <c r="H5" s="212"/>
      <c r="I5" s="213"/>
      <c r="K5" s="155" t="s">
        <v>111</v>
      </c>
      <c r="L5" s="156"/>
      <c r="M5" s="156"/>
      <c r="N5" s="157"/>
    </row>
    <row r="6" spans="2:14" ht="14.45" customHeight="1" x14ac:dyDescent="0.25">
      <c r="B6" s="78" t="s">
        <v>10</v>
      </c>
      <c r="C6" s="79"/>
      <c r="D6" s="79"/>
      <c r="E6" s="79"/>
      <c r="F6" s="79"/>
      <c r="G6" s="79"/>
      <c r="H6" s="79"/>
      <c r="I6" s="80"/>
      <c r="K6" s="146" t="s">
        <v>125</v>
      </c>
      <c r="L6" s="147"/>
      <c r="M6" s="148"/>
      <c r="N6" s="50"/>
    </row>
    <row r="7" spans="2:14" ht="14.45" customHeight="1" x14ac:dyDescent="0.25">
      <c r="B7" s="7" t="s">
        <v>10</v>
      </c>
      <c r="C7" s="90"/>
      <c r="D7" s="90"/>
      <c r="E7" s="90"/>
      <c r="F7" s="2" t="s">
        <v>36</v>
      </c>
      <c r="G7" s="90"/>
      <c r="H7" s="90"/>
      <c r="I7" s="91"/>
      <c r="K7" s="158" t="s">
        <v>106</v>
      </c>
      <c r="L7" s="159"/>
      <c r="M7" s="160"/>
      <c r="N7" s="50"/>
    </row>
    <row r="8" spans="2:14" ht="14.45" customHeight="1" thickBot="1" x14ac:dyDescent="0.3">
      <c r="B8" s="8" t="s">
        <v>143</v>
      </c>
      <c r="C8" s="172"/>
      <c r="D8" s="172"/>
      <c r="E8" s="172"/>
      <c r="F8" s="163" t="s">
        <v>109</v>
      </c>
      <c r="G8" s="164"/>
      <c r="H8" s="17"/>
      <c r="I8" s="28"/>
      <c r="K8" s="165" t="s">
        <v>107</v>
      </c>
      <c r="L8" s="166"/>
      <c r="M8" s="167"/>
      <c r="N8" s="50"/>
    </row>
    <row r="9" spans="2:14" ht="14.45" customHeight="1" x14ac:dyDescent="0.25">
      <c r="B9" s="169" t="s">
        <v>47</v>
      </c>
      <c r="C9" s="170"/>
      <c r="D9" s="170"/>
      <c r="E9" s="170"/>
      <c r="F9" s="170"/>
      <c r="G9" s="170"/>
      <c r="H9" s="170"/>
      <c r="I9" s="171"/>
      <c r="K9" s="155" t="s">
        <v>108</v>
      </c>
      <c r="L9" s="156"/>
      <c r="M9" s="156"/>
      <c r="N9" s="157"/>
    </row>
    <row r="10" spans="2:14" ht="28.9" customHeight="1" x14ac:dyDescent="0.25">
      <c r="B10" s="59" t="s">
        <v>12</v>
      </c>
      <c r="C10" s="26" t="s">
        <v>48</v>
      </c>
      <c r="D10" s="26" t="s">
        <v>49</v>
      </c>
      <c r="E10" s="26" t="s">
        <v>50</v>
      </c>
      <c r="F10" s="214" t="s">
        <v>43</v>
      </c>
      <c r="G10" s="215"/>
      <c r="I10" s="11" t="s">
        <v>5</v>
      </c>
      <c r="K10" s="127"/>
      <c r="L10" s="130"/>
      <c r="M10" s="130"/>
      <c r="N10" s="131"/>
    </row>
    <row r="11" spans="2:14" x14ac:dyDescent="0.25">
      <c r="B11" s="7" t="s">
        <v>142</v>
      </c>
      <c r="C11" s="12">
        <f ca="1">IF('End of Autumn Term'!$E11="",CELL("contents",'Referral or start of year'!$C28),CELL("contents",'End of Autumn Term'!$E11))</f>
        <v>0</v>
      </c>
      <c r="D11" s="29"/>
      <c r="E11" s="29"/>
      <c r="F11" s="90"/>
      <c r="G11" s="90"/>
      <c r="H11" s="22"/>
      <c r="I11" s="19"/>
      <c r="K11" s="149"/>
      <c r="L11" s="150"/>
      <c r="M11" s="150"/>
      <c r="N11" s="151"/>
    </row>
    <row r="12" spans="2:14" x14ac:dyDescent="0.25">
      <c r="B12" s="7" t="s">
        <v>113</v>
      </c>
      <c r="C12" s="12">
        <f ca="1">IF('End of Autumn Term'!$E12="",CELL("contents",'Referral or start of year'!$C29),CELL("contents",'End of Autumn Term'!$E12))</f>
        <v>0</v>
      </c>
      <c r="D12" s="29"/>
      <c r="E12" s="29"/>
      <c r="F12" s="63"/>
      <c r="G12" s="65"/>
      <c r="H12" s="22"/>
      <c r="I12" s="19"/>
      <c r="K12" s="149"/>
      <c r="L12" s="150"/>
      <c r="M12" s="150"/>
      <c r="N12" s="151"/>
    </row>
    <row r="13" spans="2:14" x14ac:dyDescent="0.25">
      <c r="B13" s="7" t="s">
        <v>114</v>
      </c>
      <c r="C13" s="12">
        <f ca="1">IF('End of Autumn Term'!$E13="",CELL("contents",'Referral or start of year'!$C30),CELL("contents",'End of Autumn Term'!$E13))</f>
        <v>0</v>
      </c>
      <c r="D13" s="29"/>
      <c r="E13" s="29"/>
      <c r="F13" s="63"/>
      <c r="G13" s="65"/>
      <c r="H13" s="22"/>
      <c r="I13" s="19"/>
      <c r="K13" s="149"/>
      <c r="L13" s="150"/>
      <c r="M13" s="150"/>
      <c r="N13" s="151"/>
    </row>
    <row r="14" spans="2:14" x14ac:dyDescent="0.25">
      <c r="B14" s="7" t="s">
        <v>13</v>
      </c>
      <c r="C14" s="12">
        <f ca="1">IF('End of Autumn Term'!$E14="",CELL("contents",'Referral or start of year'!$C31),CELL("contents",'End of Autumn Term'!$E14))</f>
        <v>0</v>
      </c>
      <c r="D14" s="29"/>
      <c r="E14" s="29"/>
      <c r="F14" s="63"/>
      <c r="G14" s="65"/>
      <c r="H14" s="22"/>
      <c r="I14" s="19"/>
      <c r="K14" s="149"/>
      <c r="L14" s="150"/>
      <c r="M14" s="150"/>
      <c r="N14" s="151"/>
    </row>
    <row r="15" spans="2:14" x14ac:dyDescent="0.25">
      <c r="B15" s="7" t="s">
        <v>116</v>
      </c>
      <c r="C15" s="12">
        <f ca="1">IF('End of Autumn Term'!$E15="",CELL("contents",'Referral or start of year'!$C32),CELL("contents",'End of Autumn Term'!$E15))</f>
        <v>0</v>
      </c>
      <c r="D15" s="29"/>
      <c r="E15" s="29"/>
      <c r="F15" s="63"/>
      <c r="G15" s="65"/>
      <c r="H15" s="22"/>
      <c r="I15" s="19"/>
      <c r="K15" s="149"/>
      <c r="L15" s="150"/>
      <c r="M15" s="150"/>
      <c r="N15" s="151"/>
    </row>
    <row r="16" spans="2:14" ht="14.45" customHeight="1" x14ac:dyDescent="0.25">
      <c r="B16" s="7" t="s">
        <v>117</v>
      </c>
      <c r="C16" s="12">
        <f ca="1">IF('End of Autumn Term'!$E16="",CELL("contents",'Referral or start of year'!$C33),CELL("contents",'End of Autumn Term'!$E16))</f>
        <v>0</v>
      </c>
      <c r="D16" s="29"/>
      <c r="E16" s="29"/>
      <c r="F16" s="63"/>
      <c r="G16" s="65"/>
      <c r="H16" s="22"/>
      <c r="I16" s="19"/>
      <c r="K16" s="149"/>
      <c r="L16" s="150"/>
      <c r="M16" s="150"/>
      <c r="N16" s="151"/>
    </row>
    <row r="17" spans="2:14" x14ac:dyDescent="0.25">
      <c r="B17" s="7" t="s">
        <v>115</v>
      </c>
      <c r="C17" s="12">
        <f ca="1">IF('End of Autumn Term'!$E17="",CELL("contents",'Referral or start of year'!$C34),CELL("contents",'End of Autumn Term'!$E17))</f>
        <v>0</v>
      </c>
      <c r="D17" s="29"/>
      <c r="E17" s="29"/>
      <c r="F17" s="63"/>
      <c r="G17" s="65"/>
      <c r="H17" s="22"/>
      <c r="I17" s="19"/>
      <c r="K17" s="149"/>
      <c r="L17" s="150"/>
      <c r="M17" s="150"/>
      <c r="N17" s="151"/>
    </row>
    <row r="18" spans="2:14" ht="14.45" customHeight="1" thickBot="1" x14ac:dyDescent="0.3">
      <c r="B18" s="7" t="s">
        <v>14</v>
      </c>
      <c r="C18" s="12">
        <f ca="1">IF('End of Autumn Term'!$E18="",CELL("contents",'Referral or start of year'!$C35),CELL("contents",'End of Autumn Term'!$E18))</f>
        <v>0</v>
      </c>
      <c r="D18" s="29"/>
      <c r="E18" s="29"/>
      <c r="F18" s="63"/>
      <c r="G18" s="65"/>
      <c r="H18" s="22"/>
      <c r="I18" s="19"/>
      <c r="K18" s="199"/>
      <c r="L18" s="199"/>
      <c r="M18" s="199"/>
      <c r="N18" s="199"/>
    </row>
    <row r="19" spans="2:14" ht="15.75" thickBot="1" x14ac:dyDescent="0.3">
      <c r="B19" s="7" t="s">
        <v>15</v>
      </c>
      <c r="C19" s="12">
        <f ca="1">IF('End of Autumn Term'!$E19="",CELL("contents",'Referral or start of year'!$C36),CELL("contents",'End of Autumn Term'!$E19))</f>
        <v>0</v>
      </c>
      <c r="D19" s="28"/>
      <c r="E19" s="28"/>
      <c r="F19" s="203"/>
      <c r="G19" s="204"/>
      <c r="H19" s="49"/>
      <c r="I19" s="48"/>
      <c r="K19" s="132" t="s">
        <v>34</v>
      </c>
      <c r="L19" s="133"/>
      <c r="M19" s="133"/>
      <c r="N19" s="134"/>
    </row>
    <row r="20" spans="2:14" ht="15" customHeight="1" x14ac:dyDescent="0.25">
      <c r="B20" s="138" t="s">
        <v>118</v>
      </c>
      <c r="C20" s="2" t="s">
        <v>119</v>
      </c>
      <c r="D20" s="161" t="str">
        <f>IF('End of Autumn Term'!D21:I21="",'End of Autumn Term'!D20:I20,'End of Autumn Term'!D21:I21)</f>
        <v>n/a</v>
      </c>
      <c r="E20" s="161"/>
      <c r="F20" s="161"/>
      <c r="G20" s="161"/>
      <c r="H20" s="161"/>
      <c r="I20" s="162"/>
      <c r="K20" s="7" t="s">
        <v>131</v>
      </c>
      <c r="L20" s="168" t="s">
        <v>124</v>
      </c>
      <c r="M20" s="114"/>
      <c r="N20" s="46"/>
    </row>
    <row r="21" spans="2:14" ht="15.75" customHeight="1" thickBot="1" x14ac:dyDescent="0.3">
      <c r="B21" s="139"/>
      <c r="C21" s="44" t="s">
        <v>120</v>
      </c>
      <c r="D21" s="81"/>
      <c r="E21" s="82"/>
      <c r="F21" s="82"/>
      <c r="G21" s="82"/>
      <c r="H21" s="82"/>
      <c r="I21" s="83"/>
      <c r="K21" s="7" t="s">
        <v>62</v>
      </c>
      <c r="L21" s="168" t="s">
        <v>124</v>
      </c>
      <c r="M21" s="114"/>
      <c r="N21" s="46"/>
    </row>
    <row r="22" spans="2:14" ht="14.45" customHeight="1" x14ac:dyDescent="0.25">
      <c r="B22" s="169" t="s">
        <v>18</v>
      </c>
      <c r="C22" s="170"/>
      <c r="D22" s="170"/>
      <c r="E22" s="170"/>
      <c r="F22" s="170"/>
      <c r="G22" s="170"/>
      <c r="H22" s="170"/>
      <c r="I22" s="171"/>
      <c r="K22" s="236" t="s">
        <v>146</v>
      </c>
      <c r="L22" s="238"/>
      <c r="M22" s="238"/>
      <c r="N22" s="241"/>
    </row>
    <row r="23" spans="2:14" ht="30" customHeight="1" x14ac:dyDescent="0.25">
      <c r="B23" s="59" t="s">
        <v>19</v>
      </c>
      <c r="C23" s="26" t="s">
        <v>48</v>
      </c>
      <c r="D23" s="26" t="s">
        <v>49</v>
      </c>
      <c r="E23" s="26" t="s">
        <v>50</v>
      </c>
      <c r="F23" s="92" t="s">
        <v>112</v>
      </c>
      <c r="G23" s="92"/>
      <c r="I23" s="11" t="s">
        <v>5</v>
      </c>
      <c r="K23" s="237"/>
      <c r="L23" s="239"/>
      <c r="M23" s="239"/>
      <c r="N23" s="242"/>
    </row>
    <row r="24" spans="2:14" ht="14.45" customHeight="1" x14ac:dyDescent="0.25">
      <c r="B24" s="7" t="s">
        <v>21</v>
      </c>
      <c r="C24" s="12">
        <f ca="1">IF('End of Autumn Term'!$E24="",CELL("contents",'Referral or start of year'!$C40),CELL("contents",'End of Autumn Term'!$E24))</f>
        <v>0</v>
      </c>
      <c r="D24" s="27"/>
      <c r="E24" s="27"/>
      <c r="F24" s="140"/>
      <c r="G24" s="140"/>
      <c r="H24" s="32"/>
      <c r="I24" s="46"/>
      <c r="K24" s="193" t="s">
        <v>134</v>
      </c>
      <c r="L24" s="130"/>
      <c r="M24" s="130"/>
      <c r="N24" s="131"/>
    </row>
    <row r="25" spans="2:14" ht="14.45" customHeight="1" x14ac:dyDescent="0.25">
      <c r="B25" s="7" t="s">
        <v>22</v>
      </c>
      <c r="C25" s="12">
        <f ca="1">IF('End of Autumn Term'!$E25="",CELL("contents",'Referral or start of year'!$C41),CELL("contents",'End of Autumn Term'!$E25))</f>
        <v>0</v>
      </c>
      <c r="D25" s="27"/>
      <c r="E25" s="27"/>
      <c r="F25" s="140"/>
      <c r="G25" s="140"/>
      <c r="H25" s="32"/>
      <c r="I25" s="46"/>
      <c r="K25" s="194"/>
      <c r="L25" s="235"/>
      <c r="M25" s="235"/>
      <c r="N25" s="151"/>
    </row>
    <row r="26" spans="2:14" ht="14.45" customHeight="1" x14ac:dyDescent="0.25">
      <c r="B26" s="7" t="s">
        <v>28</v>
      </c>
      <c r="C26" s="12">
        <f ca="1">IF('End of Autumn Term'!$E26="",CELL("contents",'Referral or start of year'!$C42),CELL("contents",'End of Autumn Term'!$E26))</f>
        <v>0</v>
      </c>
      <c r="D26" s="27"/>
      <c r="E26" s="27"/>
      <c r="F26" s="90"/>
      <c r="G26" s="90"/>
      <c r="H26" s="32"/>
      <c r="I26" s="46"/>
      <c r="K26" s="194"/>
      <c r="L26" s="235"/>
      <c r="M26" s="235"/>
      <c r="N26" s="151"/>
    </row>
    <row r="27" spans="2:14" ht="15" customHeight="1" x14ac:dyDescent="0.25">
      <c r="B27" s="7" t="s">
        <v>26</v>
      </c>
      <c r="C27" s="12">
        <f ca="1">IF('End of Autumn Term'!$E27="",CELL("contents",'Referral or start of year'!$C43),CELL("contents",'End of Autumn Term'!$E27))</f>
        <v>0</v>
      </c>
      <c r="D27" s="27"/>
      <c r="E27" s="27"/>
      <c r="F27" s="90"/>
      <c r="G27" s="90"/>
      <c r="H27" s="32"/>
      <c r="I27" s="46"/>
      <c r="K27" s="198"/>
      <c r="L27" s="196"/>
      <c r="M27" s="196"/>
      <c r="N27" s="197"/>
    </row>
    <row r="28" spans="2:14" ht="14.45" customHeight="1" x14ac:dyDescent="0.25">
      <c r="B28" s="7" t="s">
        <v>59</v>
      </c>
      <c r="C28" s="12">
        <f ca="1">IF('End of Autumn Term'!$E28="",CELL("contents",'Referral or start of year'!$C44),CELL("contents",'End of Autumn Term'!$E28))</f>
        <v>0</v>
      </c>
      <c r="D28" s="27"/>
      <c r="E28" s="27"/>
      <c r="F28" s="140"/>
      <c r="G28" s="140"/>
      <c r="H28" s="32"/>
      <c r="I28" s="46"/>
      <c r="K28" s="193" t="s">
        <v>135</v>
      </c>
      <c r="L28" s="130"/>
      <c r="M28" s="130"/>
      <c r="N28" s="131"/>
    </row>
    <row r="29" spans="2:14" x14ac:dyDescent="0.25">
      <c r="B29" s="7" t="s">
        <v>24</v>
      </c>
      <c r="C29" s="12">
        <f ca="1">IF('End of Autumn Term'!$E29="",CELL("contents",'Referral or start of year'!$C45),CELL("contents",'End of Autumn Term'!$E29))</f>
        <v>0</v>
      </c>
      <c r="D29" s="27"/>
      <c r="E29" s="27"/>
      <c r="F29" s="90"/>
      <c r="G29" s="90"/>
      <c r="H29" s="32"/>
      <c r="I29" s="46"/>
      <c r="K29" s="194"/>
      <c r="L29" s="235"/>
      <c r="M29" s="235"/>
      <c r="N29" s="151"/>
    </row>
    <row r="30" spans="2:14" ht="14.45" customHeight="1" x14ac:dyDescent="0.25">
      <c r="B30" s="7" t="s">
        <v>25</v>
      </c>
      <c r="C30" s="12">
        <f ca="1">IF('End of Autumn Term'!$E30="",CELL("contents",'Referral or start of year'!$C46),CELL("contents",'End of Autumn Term'!$E30))</f>
        <v>0</v>
      </c>
      <c r="D30" s="27"/>
      <c r="E30" s="27"/>
      <c r="F30" s="140"/>
      <c r="G30" s="140"/>
      <c r="H30" s="32"/>
      <c r="I30" s="46"/>
      <c r="K30" s="194"/>
      <c r="L30" s="235"/>
      <c r="M30" s="235"/>
      <c r="N30" s="151"/>
    </row>
    <row r="31" spans="2:14" ht="14.45" customHeight="1" x14ac:dyDescent="0.25">
      <c r="B31" s="7" t="s">
        <v>122</v>
      </c>
      <c r="C31" s="12">
        <f ca="1">IF('End of Autumn Term'!$E31="",CELL("contents",'Referral or start of year'!$C47),CELL("contents",'End of Autumn Term'!$E31))</f>
        <v>0</v>
      </c>
      <c r="D31" s="27"/>
      <c r="E31" s="27"/>
      <c r="F31" s="90"/>
      <c r="G31" s="90"/>
      <c r="H31" s="32"/>
      <c r="I31" s="46"/>
      <c r="K31" s="194"/>
      <c r="L31" s="235"/>
      <c r="M31" s="235"/>
      <c r="N31" s="151"/>
    </row>
    <row r="32" spans="2:14" ht="14.45" customHeight="1" thickBot="1" x14ac:dyDescent="0.3">
      <c r="B32" s="7" t="s">
        <v>123</v>
      </c>
      <c r="C32" s="12">
        <f ca="1">IF('End of Autumn Term'!$E32="",CELL("contents",'Referral or start of year'!$C48),CELL("contents",'End of Autumn Term'!$E32))</f>
        <v>0</v>
      </c>
      <c r="D32" s="27"/>
      <c r="E32" s="27"/>
      <c r="F32" s="90"/>
      <c r="G32" s="90"/>
      <c r="H32" s="32"/>
      <c r="I32" s="46"/>
      <c r="K32" s="195"/>
      <c r="L32" s="153"/>
      <c r="M32" s="153"/>
      <c r="N32" s="154"/>
    </row>
    <row r="33" spans="2:14" ht="14.45" customHeight="1" thickBot="1" x14ac:dyDescent="0.3">
      <c r="B33" s="7" t="s">
        <v>27</v>
      </c>
      <c r="C33" s="12">
        <f ca="1">IF('End of Autumn Term'!$E33="",CELL("contents",'Referral or start of year'!$C49),CELL("contents",'End of Autumn Term'!$E33))</f>
        <v>0</v>
      </c>
      <c r="D33" s="27"/>
      <c r="E33" s="27"/>
      <c r="F33" s="90"/>
      <c r="G33" s="90"/>
      <c r="H33" s="32"/>
      <c r="I33" s="46"/>
      <c r="K33" s="30"/>
      <c r="L33" s="31"/>
      <c r="M33" s="31"/>
      <c r="N33" s="31"/>
    </row>
    <row r="34" spans="2:14" ht="14.45" customHeight="1" x14ac:dyDescent="0.25">
      <c r="B34" s="7" t="s">
        <v>29</v>
      </c>
      <c r="C34" s="12">
        <f ca="1">IF('End of Autumn Term'!$E34="",CELL("contents",'Referral or start of year'!$C50),CELL("contents",'End of Autumn Term'!$E34))</f>
        <v>0</v>
      </c>
      <c r="D34" s="27"/>
      <c r="E34" s="27"/>
      <c r="F34" s="90"/>
      <c r="G34" s="90"/>
      <c r="H34" s="32"/>
      <c r="I34" s="46"/>
      <c r="K34" s="173" t="s">
        <v>145</v>
      </c>
      <c r="L34" s="174"/>
      <c r="M34" s="174"/>
      <c r="N34" s="175"/>
    </row>
    <row r="35" spans="2:14" ht="14.45" customHeight="1" thickBot="1" x14ac:dyDescent="0.3">
      <c r="B35" s="8" t="s">
        <v>30</v>
      </c>
      <c r="C35" s="52">
        <f ca="1">IF('End of Autumn Term'!$E35="",CELL("contents",'Referral or start of year'!$C55),CELL("contents",'End of Autumn Term'!$E35))</f>
        <v>0</v>
      </c>
      <c r="D35" s="28"/>
      <c r="E35" s="28"/>
      <c r="F35" s="172"/>
      <c r="G35" s="172"/>
      <c r="H35" s="49"/>
      <c r="I35" s="48"/>
      <c r="K35" s="176"/>
      <c r="L35" s="177"/>
      <c r="M35" s="177"/>
      <c r="N35" s="178"/>
    </row>
    <row r="36" spans="2:14" x14ac:dyDescent="0.25">
      <c r="B36" s="169" t="s">
        <v>33</v>
      </c>
      <c r="C36" s="170"/>
      <c r="D36" s="170"/>
      <c r="E36" s="170"/>
      <c r="F36" s="170"/>
      <c r="G36" s="170"/>
      <c r="H36" s="170"/>
      <c r="I36" s="171"/>
      <c r="K36" s="240"/>
      <c r="L36" s="240"/>
      <c r="M36" s="240"/>
      <c r="N36" s="240"/>
    </row>
    <row r="37" spans="2:14" ht="144.6" customHeight="1" thickBot="1" x14ac:dyDescent="0.3">
      <c r="B37" s="110"/>
      <c r="C37" s="111"/>
      <c r="D37" s="111"/>
      <c r="E37" s="111"/>
      <c r="F37" s="111"/>
      <c r="G37" s="111"/>
      <c r="H37" s="111"/>
      <c r="I37" s="112"/>
    </row>
    <row r="38" spans="2:14" s="5" customFormat="1" x14ac:dyDescent="0.25">
      <c r="B38" s="4"/>
      <c r="C38" s="4"/>
      <c r="D38" s="4"/>
      <c r="E38" s="4"/>
      <c r="F38" s="4"/>
      <c r="G38" s="4"/>
      <c r="H38" s="4"/>
      <c r="I38" s="4"/>
    </row>
    <row r="40" spans="2:14" x14ac:dyDescent="0.25">
      <c r="K40" s="199"/>
      <c r="L40" s="199"/>
      <c r="M40" s="199"/>
      <c r="N40" s="199"/>
    </row>
    <row r="41" spans="2:14" x14ac:dyDescent="0.25">
      <c r="K41" s="1"/>
      <c r="L41" s="37"/>
      <c r="M41" s="37"/>
      <c r="N41" s="38"/>
    </row>
    <row r="42" spans="2:14" x14ac:dyDescent="0.25">
      <c r="K42" s="30"/>
      <c r="L42" s="31"/>
      <c r="M42" s="31"/>
      <c r="N42" s="31"/>
    </row>
    <row r="43" spans="2:14" x14ac:dyDescent="0.25">
      <c r="K43" s="30"/>
      <c r="L43" s="31"/>
      <c r="M43" s="31"/>
      <c r="N43" s="31"/>
    </row>
    <row r="44" spans="2:14" x14ac:dyDescent="0.25">
      <c r="K44" s="30"/>
      <c r="L44" s="31"/>
      <c r="M44" s="31"/>
      <c r="N44" s="31"/>
    </row>
    <row r="45" spans="2:14" x14ac:dyDescent="0.25">
      <c r="K45" s="30"/>
      <c r="L45" s="31"/>
      <c r="M45" s="31"/>
      <c r="N45" s="31"/>
    </row>
    <row r="46" spans="2:14" x14ac:dyDescent="0.25">
      <c r="K46" s="1"/>
      <c r="L46" s="37"/>
      <c r="M46" s="37"/>
      <c r="N46" s="39"/>
    </row>
    <row r="47" spans="2:14" x14ac:dyDescent="0.25">
      <c r="K47" s="30"/>
      <c r="L47" s="31"/>
      <c r="M47" s="31"/>
      <c r="N47" s="31"/>
    </row>
    <row r="48" spans="2:14" x14ac:dyDescent="0.25">
      <c r="K48" s="30"/>
      <c r="L48" s="31"/>
      <c r="M48" s="31"/>
      <c r="N48" s="31"/>
    </row>
    <row r="49" spans="11:14" x14ac:dyDescent="0.25">
      <c r="K49" s="30"/>
      <c r="L49" s="31"/>
      <c r="M49" s="31"/>
      <c r="N49" s="31"/>
    </row>
    <row r="50" spans="11:14" x14ac:dyDescent="0.25">
      <c r="K50" s="30"/>
      <c r="L50" s="31"/>
      <c r="M50" s="31"/>
      <c r="N50" s="31"/>
    </row>
    <row r="51" spans="11:14" x14ac:dyDescent="0.25">
      <c r="K51" s="30"/>
      <c r="L51" s="31"/>
      <c r="M51" s="31"/>
      <c r="N51" s="31"/>
    </row>
    <row r="52" spans="11:14" x14ac:dyDescent="0.25">
      <c r="K52" s="40"/>
      <c r="L52" s="40"/>
      <c r="M52" s="40"/>
      <c r="N52" s="40"/>
    </row>
    <row r="53" spans="11:14" x14ac:dyDescent="0.25">
      <c r="K53" s="35"/>
      <c r="L53" s="36"/>
      <c r="M53" s="35"/>
    </row>
    <row r="54" spans="11:14" x14ac:dyDescent="0.25">
      <c r="K54" s="35"/>
      <c r="L54" s="36"/>
      <c r="M54" s="35"/>
    </row>
  </sheetData>
  <sheetProtection algorithmName="SHA-512" hashValue="IiafXrvh/e7HXqyOqWH2z1s1Y1gS5S+xmUpw8O1ZNuhDexU5l+kz1nKjGkEhE7vON2dKFZsM5bicVb/OwxaFDg==" saltValue="Gt/rQkYQX5hUAviCy1kjIA==" spinCount="100000" sheet="1" objects="1" scenarios="1"/>
  <mergeCells count="59">
    <mergeCell ref="F14:G14"/>
    <mergeCell ref="B2:I2"/>
    <mergeCell ref="C3:I3"/>
    <mergeCell ref="C4:I4"/>
    <mergeCell ref="C5:I5"/>
    <mergeCell ref="B6:I6"/>
    <mergeCell ref="C7:E7"/>
    <mergeCell ref="G7:I7"/>
    <mergeCell ref="B9:I9"/>
    <mergeCell ref="F10:G10"/>
    <mergeCell ref="F11:G11"/>
    <mergeCell ref="F12:G12"/>
    <mergeCell ref="F13:G13"/>
    <mergeCell ref="C8:E8"/>
    <mergeCell ref="F8:G8"/>
    <mergeCell ref="B37:I37"/>
    <mergeCell ref="F28:G28"/>
    <mergeCell ref="F15:G15"/>
    <mergeCell ref="F16:G16"/>
    <mergeCell ref="F17:G17"/>
    <mergeCell ref="F18:G18"/>
    <mergeCell ref="F19:G19"/>
    <mergeCell ref="B22:I22"/>
    <mergeCell ref="F23:G23"/>
    <mergeCell ref="F24:G24"/>
    <mergeCell ref="F25:G25"/>
    <mergeCell ref="F26:G26"/>
    <mergeCell ref="F27:G27"/>
    <mergeCell ref="F34:G34"/>
    <mergeCell ref="F35:G35"/>
    <mergeCell ref="B36:I36"/>
    <mergeCell ref="F29:G29"/>
    <mergeCell ref="F30:G30"/>
    <mergeCell ref="F31:G31"/>
    <mergeCell ref="F32:G32"/>
    <mergeCell ref="F33:G33"/>
    <mergeCell ref="K8:M8"/>
    <mergeCell ref="K9:N9"/>
    <mergeCell ref="K10:N17"/>
    <mergeCell ref="K18:N18"/>
    <mergeCell ref="K2:N2"/>
    <mergeCell ref="K3:N3"/>
    <mergeCell ref="K5:N5"/>
    <mergeCell ref="K6:M6"/>
    <mergeCell ref="K7:M7"/>
    <mergeCell ref="K40:N40"/>
    <mergeCell ref="K24:K27"/>
    <mergeCell ref="L24:N27"/>
    <mergeCell ref="K28:K32"/>
    <mergeCell ref="L28:N32"/>
    <mergeCell ref="K34:N35"/>
    <mergeCell ref="B20:B21"/>
    <mergeCell ref="K19:N19"/>
    <mergeCell ref="D20:I20"/>
    <mergeCell ref="D21:I21"/>
    <mergeCell ref="L20:M20"/>
    <mergeCell ref="L21:M21"/>
    <mergeCell ref="K22:K23"/>
    <mergeCell ref="L22:N23"/>
  </mergeCells>
  <conditionalFormatting sqref="B6">
    <cfRule type="containsBlanks" dxfId="112" priority="111">
      <formula>LEN(TRIM(B6))=0</formula>
    </cfRule>
  </conditionalFormatting>
  <conditionalFormatting sqref="B37">
    <cfRule type="containsBlanks" dxfId="111" priority="100">
      <formula>LEN(TRIM(B37))=0</formula>
    </cfRule>
  </conditionalFormatting>
  <conditionalFormatting sqref="C8">
    <cfRule type="containsBlanks" dxfId="110" priority="76">
      <formula>LEN(TRIM(C8))=0</formula>
    </cfRule>
  </conditionalFormatting>
  <conditionalFormatting sqref="C20:C21">
    <cfRule type="containsBlanks" dxfId="109" priority="11">
      <formula>LEN(TRIM(C20))=0</formula>
    </cfRule>
  </conditionalFormatting>
  <conditionalFormatting sqref="C7:E7">
    <cfRule type="containsBlanks" dxfId="108" priority="78">
      <formula>LEN(TRIM(C7))=0</formula>
    </cfRule>
  </conditionalFormatting>
  <conditionalFormatting sqref="C24:E35 F31:I35">
    <cfRule type="containsBlanks" dxfId="107" priority="103">
      <formula>LEN(TRIM(C24))=0</formula>
    </cfRule>
  </conditionalFormatting>
  <conditionalFormatting sqref="C11:G19">
    <cfRule type="containsBlanks" dxfId="106" priority="59">
      <formula>LEN(TRIM(C11))=0</formula>
    </cfRule>
  </conditionalFormatting>
  <conditionalFormatting sqref="C4:I5">
    <cfRule type="containsBlanks" dxfId="105" priority="95">
      <formula>LEN(TRIM(C4))=0</formula>
    </cfRule>
  </conditionalFormatting>
  <conditionalFormatting sqref="D21:I21">
    <cfRule type="expression" dxfId="104" priority="8">
      <formula>$D$19="no"</formula>
    </cfRule>
    <cfRule type="expression" dxfId="103" priority="9">
      <formula>$C$19="yes"</formula>
    </cfRule>
    <cfRule type="containsBlanks" dxfId="102" priority="10">
      <formula>LEN(TRIM(D21))=0</formula>
    </cfRule>
  </conditionalFormatting>
  <conditionalFormatting sqref="E24:E35 F31:I35">
    <cfRule type="expression" dxfId="101" priority="102">
      <formula>$D24="no"</formula>
    </cfRule>
  </conditionalFormatting>
  <conditionalFormatting sqref="E11:I19">
    <cfRule type="expression" dxfId="100" priority="57">
      <formula>$D11="no"</formula>
    </cfRule>
  </conditionalFormatting>
  <conditionalFormatting sqref="F24">
    <cfRule type="expression" dxfId="99" priority="45">
      <formula>$E$24="no"</formula>
    </cfRule>
  </conditionalFormatting>
  <conditionalFormatting sqref="F11:I11">
    <cfRule type="expression" dxfId="98" priority="56">
      <formula>$E$11="no"</formula>
    </cfRule>
  </conditionalFormatting>
  <conditionalFormatting sqref="F12:I12">
    <cfRule type="expression" dxfId="97" priority="55">
      <formula>$E$12="no"</formula>
    </cfRule>
  </conditionalFormatting>
  <conditionalFormatting sqref="F13:I13">
    <cfRule type="expression" dxfId="96" priority="54">
      <formula>$E$13="no"</formula>
    </cfRule>
  </conditionalFormatting>
  <conditionalFormatting sqref="F14:I14">
    <cfRule type="expression" dxfId="95" priority="53">
      <formula>$E$14="no"</formula>
    </cfRule>
  </conditionalFormatting>
  <conditionalFormatting sqref="F15:I15">
    <cfRule type="expression" dxfId="94" priority="52">
      <formula>$E$15="no"</formula>
    </cfRule>
  </conditionalFormatting>
  <conditionalFormatting sqref="F16:I16">
    <cfRule type="expression" dxfId="93" priority="51">
      <formula>$E$16="no"</formula>
    </cfRule>
  </conditionalFormatting>
  <conditionalFormatting sqref="F17:I17">
    <cfRule type="expression" dxfId="92" priority="50">
      <formula>$E$17="no"</formula>
    </cfRule>
  </conditionalFormatting>
  <conditionalFormatting sqref="F18:I18">
    <cfRule type="expression" dxfId="91" priority="49">
      <formula>$E$18="no"</formula>
    </cfRule>
  </conditionalFormatting>
  <conditionalFormatting sqref="F19:I19">
    <cfRule type="expression" dxfId="90" priority="48">
      <formula>$E$19="no"</formula>
    </cfRule>
  </conditionalFormatting>
  <conditionalFormatting sqref="F26:I27">
    <cfRule type="expression" dxfId="89" priority="22">
      <formula>$E$33="no"</formula>
    </cfRule>
    <cfRule type="expression" dxfId="88" priority="23">
      <formula>$D26="no"</formula>
    </cfRule>
    <cfRule type="containsBlanks" dxfId="87" priority="24">
      <formula>LEN(TRIM(F26))=0</formula>
    </cfRule>
  </conditionalFormatting>
  <conditionalFormatting sqref="F29:I29">
    <cfRule type="expression" dxfId="86" priority="41">
      <formula>$E$29="no"</formula>
    </cfRule>
  </conditionalFormatting>
  <conditionalFormatting sqref="F31:I31">
    <cfRule type="expression" dxfId="85" priority="39">
      <formula>$E$31="no"</formula>
    </cfRule>
  </conditionalFormatting>
  <conditionalFormatting sqref="F32:I32">
    <cfRule type="expression" dxfId="84" priority="38">
      <formula>$E$32="no"</formula>
    </cfRule>
  </conditionalFormatting>
  <conditionalFormatting sqref="F33:I33">
    <cfRule type="expression" dxfId="83" priority="37">
      <formula>$E$33="no"</formula>
    </cfRule>
  </conditionalFormatting>
  <conditionalFormatting sqref="F34:I34">
    <cfRule type="expression" dxfId="82" priority="36">
      <formula>$E$34="no"</formula>
    </cfRule>
  </conditionalFormatting>
  <conditionalFormatting sqref="F35:I35">
    <cfRule type="expression" dxfId="81" priority="33">
      <formula>$E$35="no"</formula>
    </cfRule>
  </conditionalFormatting>
  <conditionalFormatting sqref="G7 C8 I8">
    <cfRule type="expression" dxfId="80" priority="71">
      <formula>$C$7="No EHCP"</formula>
    </cfRule>
    <cfRule type="expression" dxfId="79" priority="72">
      <formula>$C$7="Requested EHCP"</formula>
    </cfRule>
    <cfRule type="expression" dxfId="78" priority="73">
      <formula>$C$7="Refused EHCP"</formula>
    </cfRule>
    <cfRule type="expression" dxfId="77" priority="74">
      <formula>$C$7="Draft EHCP"</formula>
    </cfRule>
  </conditionalFormatting>
  <conditionalFormatting sqref="G7">
    <cfRule type="containsBlanks" dxfId="76" priority="77">
      <formula>LEN(TRIM(G7))=0</formula>
    </cfRule>
  </conditionalFormatting>
  <conditionalFormatting sqref="H24:I25 H28:I28 F29:I29 H30:I30">
    <cfRule type="expression" dxfId="75" priority="46">
      <formula>$D24="no"</formula>
    </cfRule>
    <cfRule type="containsBlanks" dxfId="74" priority="47">
      <formula>LEN(TRIM(F24))=0</formula>
    </cfRule>
  </conditionalFormatting>
  <conditionalFormatting sqref="I8">
    <cfRule type="expression" dxfId="73" priority="70">
      <formula>$C$8="no"</formula>
    </cfRule>
    <cfRule type="containsBlanks" dxfId="72" priority="75">
      <formula>LEN(TRIM(I8))=0</formula>
    </cfRule>
  </conditionalFormatting>
  <conditionalFormatting sqref="I11:I19">
    <cfRule type="containsBlanks" dxfId="71" priority="58">
      <formula>LEN(TRIM(I11))=0</formula>
    </cfRule>
  </conditionalFormatting>
  <conditionalFormatting sqref="I24">
    <cfRule type="expression" dxfId="70" priority="44">
      <formula>$E$24="no"</formula>
    </cfRule>
  </conditionalFormatting>
  <conditionalFormatting sqref="I25">
    <cfRule type="expression" dxfId="69" priority="43">
      <formula>$E$25="no"</formula>
    </cfRule>
  </conditionalFormatting>
  <conditionalFormatting sqref="I28">
    <cfRule type="expression" dxfId="68" priority="42">
      <formula>$E$28="no"</formula>
    </cfRule>
  </conditionalFormatting>
  <conditionalFormatting sqref="I30">
    <cfRule type="expression" dxfId="67" priority="40">
      <formula>$E$30="no"</formula>
    </cfRule>
  </conditionalFormatting>
  <conditionalFormatting sqref="N4 L4 K10:N17">
    <cfRule type="containsBlanks" dxfId="63" priority="66">
      <formula>LEN(TRIM(K4))=0</formula>
    </cfRule>
  </conditionalFormatting>
  <conditionalFormatting sqref="N4">
    <cfRule type="expression" dxfId="62" priority="65">
      <formula>$L$4="no"</formula>
    </cfRule>
  </conditionalFormatting>
  <conditionalFormatting sqref="N6:N8">
    <cfRule type="containsBlanks" dxfId="61" priority="62">
      <formula>LEN(TRIM(N6))=0</formula>
    </cfRule>
  </conditionalFormatting>
  <conditionalFormatting sqref="N20:N21">
    <cfRule type="containsBlanks" dxfId="60" priority="4">
      <formula>LEN(TRIM(N20))=0</formula>
    </cfRule>
  </conditionalFormatting>
  <conditionalFormatting sqref="L24">
    <cfRule type="containsBlanks" dxfId="57" priority="3">
      <formula>LEN(TRIM(L24))=0</formula>
    </cfRule>
  </conditionalFormatting>
  <conditionalFormatting sqref="L28">
    <cfRule type="containsBlanks" dxfId="56" priority="2">
      <formula>LEN(TRIM(L28))=0</formula>
    </cfRule>
  </conditionalFormatting>
  <conditionalFormatting sqref="L22">
    <cfRule type="containsBlanks" dxfId="55" priority="1">
      <formula>LEN(TRIM(L22))=0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errorStyle="information" allowBlank="1" showInputMessage="1" showErrorMessage="1" errorTitle="Invalid answer" error="Please use the drop down menu to select an answer in this cell" xr:uid="{00000000-0002-0000-0200-000000000000}">
          <x14:formula1>
            <xm:f>Lists!$G$3:$G$12</xm:f>
          </x14:formula1>
          <xm:sqref>N41 N46 N20:N21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200-000001000000}">
          <x14:formula1>
            <xm:f>Lists!$B$3:$B$6</xm:f>
          </x14:formula1>
          <xm:sqref>E11:E19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200-000002000000}">
          <x14:formula1>
            <xm:f>Lists!$B$3:$B$4</xm:f>
          </x14:formula1>
          <xm:sqref>D24:E35 D11:D19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200-000003000000}">
          <x14:formula1>
            <xm:f>Lists!$D$2:$D$6</xm:f>
          </x14:formula1>
          <xm:sqref>C7:E7</xm:sqref>
        </x14:dataValidation>
        <x14:dataValidation type="list" allowBlank="1" showInputMessage="1" showErrorMessage="1" xr:uid="{00000000-0002-0000-0200-000004000000}">
          <x14:formula1>
            <xm:f>Lists!$P$3:$P$8</xm:f>
          </x14:formula1>
          <xm:sqref>G7:I7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200-000005000000}">
          <x14:formula1>
            <xm:f>Lists!$B$3:$B$4</xm:f>
          </x14:formula1>
          <xm:sqref>C8:E8</xm:sqref>
        </x14:dataValidation>
        <x14:dataValidation type="list" allowBlank="1" showInputMessage="1" showErrorMessage="1" xr:uid="{00000000-0002-0000-0200-000006000000}">
          <x14:formula1>
            <xm:f>Lists!$B$3:$B$4</xm:f>
          </x14:formula1>
          <xm:sqref>L4 N6:N8 L53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N38"/>
  <sheetViews>
    <sheetView topLeftCell="A6" workbookViewId="0">
      <selection activeCell="P21" sqref="P21"/>
    </sheetView>
  </sheetViews>
  <sheetFormatPr defaultRowHeight="15" x14ac:dyDescent="0.25"/>
  <cols>
    <col min="1" max="1" width="2.7109375" customWidth="1"/>
    <col min="2" max="2" width="35.7109375" customWidth="1"/>
    <col min="3" max="7" width="10" customWidth="1"/>
    <col min="8" max="8" width="4.28515625" hidden="1" customWidth="1"/>
    <col min="9" max="9" width="13.28515625" customWidth="1"/>
    <col min="10" max="10" width="2.28515625" customWidth="1"/>
    <col min="11" max="11" width="55.28515625" customWidth="1"/>
    <col min="12" max="12" width="16.7109375" customWidth="1"/>
    <col min="14" max="14" width="19.42578125" customWidth="1"/>
  </cols>
  <sheetData>
    <row r="1" spans="2:14" ht="15.75" thickBot="1" x14ac:dyDescent="0.3"/>
    <row r="2" spans="2:14" ht="15.75" thickBot="1" x14ac:dyDescent="0.3">
      <c r="B2" s="228" t="s">
        <v>100</v>
      </c>
      <c r="C2" s="229"/>
      <c r="D2" s="229"/>
      <c r="E2" s="229"/>
      <c r="F2" s="229"/>
      <c r="G2" s="229"/>
      <c r="H2" s="229"/>
      <c r="I2" s="230"/>
      <c r="K2" s="225" t="s">
        <v>100</v>
      </c>
      <c r="L2" s="226"/>
      <c r="M2" s="226"/>
      <c r="N2" s="227"/>
    </row>
    <row r="3" spans="2:14" x14ac:dyDescent="0.25">
      <c r="B3" s="6" t="s">
        <v>0</v>
      </c>
      <c r="C3" s="208">
        <f>'Referral or start of year'!C4</f>
        <v>0</v>
      </c>
      <c r="D3" s="208"/>
      <c r="E3" s="208"/>
      <c r="F3" s="208"/>
      <c r="G3" s="208"/>
      <c r="H3" s="208"/>
      <c r="I3" s="209"/>
      <c r="K3" s="155" t="s">
        <v>110</v>
      </c>
      <c r="L3" s="156"/>
      <c r="M3" s="156"/>
      <c r="N3" s="157"/>
    </row>
    <row r="4" spans="2:14" ht="15.75" thickBot="1" x14ac:dyDescent="0.3">
      <c r="B4" s="7" t="s">
        <v>46</v>
      </c>
      <c r="C4" s="210"/>
      <c r="D4" s="210"/>
      <c r="E4" s="210"/>
      <c r="F4" s="210"/>
      <c r="G4" s="210"/>
      <c r="H4" s="210"/>
      <c r="I4" s="211"/>
      <c r="K4" s="20" t="s">
        <v>104</v>
      </c>
      <c r="L4" s="50"/>
      <c r="M4" s="21" t="s">
        <v>105</v>
      </c>
      <c r="N4" s="51"/>
    </row>
    <row r="5" spans="2:14" ht="15.75" thickBot="1" x14ac:dyDescent="0.3">
      <c r="B5" s="9" t="s">
        <v>5</v>
      </c>
      <c r="C5" s="212"/>
      <c r="D5" s="212"/>
      <c r="E5" s="212"/>
      <c r="F5" s="212"/>
      <c r="G5" s="212"/>
      <c r="H5" s="212"/>
      <c r="I5" s="213"/>
      <c r="K5" s="155" t="s">
        <v>111</v>
      </c>
      <c r="L5" s="156"/>
      <c r="M5" s="156"/>
      <c r="N5" s="157"/>
    </row>
    <row r="6" spans="2:14" ht="14.45" customHeight="1" x14ac:dyDescent="0.25">
      <c r="B6" s="78" t="s">
        <v>10</v>
      </c>
      <c r="C6" s="79"/>
      <c r="D6" s="79"/>
      <c r="E6" s="79"/>
      <c r="F6" s="79"/>
      <c r="G6" s="79"/>
      <c r="H6" s="79"/>
      <c r="I6" s="80"/>
      <c r="K6" s="146" t="s">
        <v>125</v>
      </c>
      <c r="L6" s="147"/>
      <c r="M6" s="148"/>
      <c r="N6" s="50"/>
    </row>
    <row r="7" spans="2:14" ht="14.45" customHeight="1" x14ac:dyDescent="0.25">
      <c r="B7" s="7" t="s">
        <v>10</v>
      </c>
      <c r="C7" s="90"/>
      <c r="D7" s="90"/>
      <c r="E7" s="90"/>
      <c r="F7" s="2" t="s">
        <v>36</v>
      </c>
      <c r="G7" s="90"/>
      <c r="H7" s="90"/>
      <c r="I7" s="91"/>
      <c r="K7" s="158" t="s">
        <v>106</v>
      </c>
      <c r="L7" s="159"/>
      <c r="M7" s="160"/>
      <c r="N7" s="50"/>
    </row>
    <row r="8" spans="2:14" ht="14.45" customHeight="1" thickBot="1" x14ac:dyDescent="0.3">
      <c r="B8" s="8" t="s">
        <v>143</v>
      </c>
      <c r="C8" s="172"/>
      <c r="D8" s="172"/>
      <c r="E8" s="172"/>
      <c r="F8" s="231" t="s">
        <v>109</v>
      </c>
      <c r="G8" s="232"/>
      <c r="H8" s="17"/>
      <c r="I8" s="28"/>
      <c r="K8" s="165" t="s">
        <v>107</v>
      </c>
      <c r="L8" s="166"/>
      <c r="M8" s="167"/>
      <c r="N8" s="50"/>
    </row>
    <row r="9" spans="2:14" ht="14.45" customHeight="1" x14ac:dyDescent="0.25">
      <c r="B9" s="169" t="s">
        <v>47</v>
      </c>
      <c r="C9" s="170"/>
      <c r="D9" s="170"/>
      <c r="E9" s="170"/>
      <c r="F9" s="170"/>
      <c r="G9" s="170"/>
      <c r="H9" s="170"/>
      <c r="I9" s="171"/>
      <c r="K9" s="155" t="s">
        <v>108</v>
      </c>
      <c r="L9" s="156"/>
      <c r="M9" s="156"/>
      <c r="N9" s="157"/>
    </row>
    <row r="10" spans="2:14" ht="28.9" customHeight="1" x14ac:dyDescent="0.25">
      <c r="B10" s="59" t="s">
        <v>12</v>
      </c>
      <c r="C10" s="60" t="s">
        <v>48</v>
      </c>
      <c r="D10" s="60" t="s">
        <v>49</v>
      </c>
      <c r="E10" s="60" t="s">
        <v>50</v>
      </c>
      <c r="F10" s="214" t="s">
        <v>43</v>
      </c>
      <c r="G10" s="215"/>
      <c r="H10" s="36"/>
      <c r="I10" s="11" t="s">
        <v>5</v>
      </c>
      <c r="K10" s="216"/>
      <c r="L10" s="217"/>
      <c r="M10" s="217"/>
      <c r="N10" s="218"/>
    </row>
    <row r="11" spans="2:14" x14ac:dyDescent="0.25">
      <c r="B11" s="7" t="s">
        <v>142</v>
      </c>
      <c r="C11" s="12">
        <f ca="1">IF('End of Spring Term'!$E11="",CELL("contents",'Referral or start of year'!$C28),CELL("contents",'End of Spring Term'!$E11))</f>
        <v>0</v>
      </c>
      <c r="D11" s="27"/>
      <c r="E11" s="27"/>
      <c r="F11" s="90"/>
      <c r="G11" s="90"/>
      <c r="H11" s="32"/>
      <c r="I11" s="46"/>
      <c r="K11" s="219"/>
      <c r="L11" s="220"/>
      <c r="M11" s="220"/>
      <c r="N11" s="221"/>
    </row>
    <row r="12" spans="2:14" x14ac:dyDescent="0.25">
      <c r="B12" s="7" t="s">
        <v>113</v>
      </c>
      <c r="C12" s="12">
        <f ca="1">IF('End of Spring Term'!$E12="",CELL("contents",'Referral or start of year'!$C29),CELL("contents",'End of Spring Term'!$E12))</f>
        <v>0</v>
      </c>
      <c r="D12" s="27"/>
      <c r="E12" s="27"/>
      <c r="F12" s="63"/>
      <c r="G12" s="65"/>
      <c r="H12" s="32"/>
      <c r="I12" s="46"/>
      <c r="K12" s="219"/>
      <c r="L12" s="220"/>
      <c r="M12" s="220"/>
      <c r="N12" s="221"/>
    </row>
    <row r="13" spans="2:14" x14ac:dyDescent="0.25">
      <c r="B13" s="7" t="s">
        <v>114</v>
      </c>
      <c r="C13" s="12">
        <f ca="1">IF('End of Spring Term'!$E13="",CELL("contents",'Referral or start of year'!$C30),CELL("contents",'End of Spring Term'!$E13))</f>
        <v>0</v>
      </c>
      <c r="D13" s="27"/>
      <c r="E13" s="27"/>
      <c r="F13" s="63"/>
      <c r="G13" s="65"/>
      <c r="H13" s="32"/>
      <c r="I13" s="46"/>
      <c r="K13" s="219"/>
      <c r="L13" s="220"/>
      <c r="M13" s="220"/>
      <c r="N13" s="221"/>
    </row>
    <row r="14" spans="2:14" x14ac:dyDescent="0.25">
      <c r="B14" s="7" t="s">
        <v>13</v>
      </c>
      <c r="C14" s="12">
        <f ca="1">IF('End of Spring Term'!$E14="",CELL("contents",'Referral or start of year'!$C31),CELL("contents",'End of Spring Term'!$E14))</f>
        <v>0</v>
      </c>
      <c r="D14" s="27"/>
      <c r="E14" s="27"/>
      <c r="F14" s="63"/>
      <c r="G14" s="65"/>
      <c r="H14" s="32"/>
      <c r="I14" s="46"/>
      <c r="K14" s="219"/>
      <c r="L14" s="220"/>
      <c r="M14" s="220"/>
      <c r="N14" s="221"/>
    </row>
    <row r="15" spans="2:14" x14ac:dyDescent="0.25">
      <c r="B15" s="7" t="s">
        <v>116</v>
      </c>
      <c r="C15" s="12">
        <f ca="1">IF('End of Spring Term'!$E15="",CELL("contents",'Referral or start of year'!$C32),CELL("contents",'End of Spring Term'!$E15))</f>
        <v>0</v>
      </c>
      <c r="D15" s="27"/>
      <c r="E15" s="27"/>
      <c r="F15" s="63"/>
      <c r="G15" s="65"/>
      <c r="H15" s="32"/>
      <c r="I15" s="46"/>
      <c r="K15" s="219"/>
      <c r="L15" s="220"/>
      <c r="M15" s="220"/>
      <c r="N15" s="221"/>
    </row>
    <row r="16" spans="2:14" ht="14.45" customHeight="1" x14ac:dyDescent="0.25">
      <c r="B16" s="7" t="s">
        <v>117</v>
      </c>
      <c r="C16" s="12">
        <f ca="1">IF('End of Spring Term'!$E16="",CELL("contents",'Referral or start of year'!$C33),CELL("contents",'End of Spring Term'!$E16))</f>
        <v>0</v>
      </c>
      <c r="D16" s="27"/>
      <c r="E16" s="27"/>
      <c r="F16" s="63"/>
      <c r="G16" s="65"/>
      <c r="H16" s="32"/>
      <c r="I16" s="46"/>
      <c r="K16" s="219"/>
      <c r="L16" s="220"/>
      <c r="M16" s="220"/>
      <c r="N16" s="221"/>
    </row>
    <row r="17" spans="2:14" ht="15.75" thickBot="1" x14ac:dyDescent="0.3">
      <c r="B17" s="7" t="s">
        <v>115</v>
      </c>
      <c r="C17" s="12">
        <f ca="1">IF('End of Spring Term'!$E17="",CELL("contents",'Referral or start of year'!$C34),CELL("contents",'End of Spring Term'!$E17))</f>
        <v>0</v>
      </c>
      <c r="D17" s="27"/>
      <c r="E17" s="27"/>
      <c r="F17" s="63"/>
      <c r="G17" s="65"/>
      <c r="H17" s="32"/>
      <c r="I17" s="46"/>
      <c r="K17" s="222"/>
      <c r="L17" s="223"/>
      <c r="M17" s="223"/>
      <c r="N17" s="224"/>
    </row>
    <row r="18" spans="2:14" ht="14.45" customHeight="1" thickBot="1" x14ac:dyDescent="0.3">
      <c r="B18" s="7" t="s">
        <v>14</v>
      </c>
      <c r="C18" s="12">
        <f ca="1">IF('End of Spring Term'!$E18="",CELL("contents",'Referral or start of year'!$C35),CELL("contents",'End of Spring Term'!$E18))</f>
        <v>0</v>
      </c>
      <c r="D18" s="27"/>
      <c r="E18" s="27"/>
      <c r="F18" s="63"/>
      <c r="G18" s="65"/>
      <c r="H18" s="32"/>
      <c r="I18" s="46"/>
      <c r="K18" s="18"/>
      <c r="L18" s="18"/>
      <c r="M18" s="18"/>
      <c r="N18" s="18"/>
    </row>
    <row r="19" spans="2:14" ht="15.75" thickBot="1" x14ac:dyDescent="0.3">
      <c r="B19" s="7" t="s">
        <v>15</v>
      </c>
      <c r="C19" s="12">
        <f ca="1">IF('End of Spring Term'!$E19="",CELL("contents",'Referral or start of year'!$C36),CELL("contents",'End of Spring Term'!$E19))</f>
        <v>0</v>
      </c>
      <c r="D19" s="28"/>
      <c r="E19" s="28"/>
      <c r="F19" s="203"/>
      <c r="G19" s="204"/>
      <c r="H19" s="49"/>
      <c r="I19" s="48"/>
      <c r="K19" s="78" t="s">
        <v>34</v>
      </c>
      <c r="L19" s="79"/>
      <c r="M19" s="79"/>
      <c r="N19" s="80"/>
    </row>
    <row r="20" spans="2:14" x14ac:dyDescent="0.25">
      <c r="B20" s="7" t="s">
        <v>118</v>
      </c>
      <c r="C20" s="2" t="s">
        <v>119</v>
      </c>
      <c r="D20" s="161" t="str">
        <f>IF('End of Spring Term'!D21:I21="",'End of Spring Term'!D20:I20,'End of Spring Term'!D21:I21)</f>
        <v>n/a</v>
      </c>
      <c r="E20" s="161"/>
      <c r="F20" s="161"/>
      <c r="G20" s="161"/>
      <c r="H20" s="161"/>
      <c r="I20" s="162"/>
      <c r="K20" s="7" t="s">
        <v>131</v>
      </c>
      <c r="L20" s="168" t="s">
        <v>124</v>
      </c>
      <c r="M20" s="114"/>
      <c r="N20" s="46"/>
    </row>
    <row r="21" spans="2:14" ht="15.75" thickBot="1" x14ac:dyDescent="0.3">
      <c r="B21" s="53"/>
      <c r="C21" s="44" t="s">
        <v>120</v>
      </c>
      <c r="D21" s="81"/>
      <c r="E21" s="82"/>
      <c r="F21" s="82"/>
      <c r="G21" s="82"/>
      <c r="H21" s="82"/>
      <c r="I21" s="83"/>
      <c r="K21" s="7" t="s">
        <v>62</v>
      </c>
      <c r="L21" s="168" t="s">
        <v>124</v>
      </c>
      <c r="M21" s="114"/>
      <c r="N21" s="46"/>
    </row>
    <row r="22" spans="2:14" ht="14.45" customHeight="1" x14ac:dyDescent="0.25">
      <c r="B22" s="169" t="s">
        <v>18</v>
      </c>
      <c r="C22" s="170"/>
      <c r="D22" s="170"/>
      <c r="E22" s="170"/>
      <c r="F22" s="170"/>
      <c r="G22" s="170"/>
      <c r="H22" s="170"/>
      <c r="I22" s="171"/>
      <c r="K22" s="236" t="s">
        <v>146</v>
      </c>
      <c r="L22" s="238"/>
      <c r="M22" s="238"/>
      <c r="N22" s="238"/>
    </row>
    <row r="23" spans="2:14" ht="30" customHeight="1" x14ac:dyDescent="0.25">
      <c r="B23" s="59" t="s">
        <v>19</v>
      </c>
      <c r="C23" s="26" t="s">
        <v>48</v>
      </c>
      <c r="D23" s="26" t="s">
        <v>49</v>
      </c>
      <c r="E23" s="26" t="s">
        <v>50</v>
      </c>
      <c r="F23" s="92" t="s">
        <v>112</v>
      </c>
      <c r="G23" s="92"/>
      <c r="I23" s="11" t="s">
        <v>5</v>
      </c>
      <c r="K23" s="237"/>
      <c r="L23" s="239"/>
      <c r="M23" s="239"/>
      <c r="N23" s="239"/>
    </row>
    <row r="24" spans="2:14" ht="14.45" customHeight="1" x14ac:dyDescent="0.25">
      <c r="B24" s="7" t="s">
        <v>21</v>
      </c>
      <c r="C24" s="12">
        <f ca="1">IF('End of Spring Term'!$E24="",CELL("contents",'Referral or start of year'!$C40),CELL("contents",'End of Spring Term'!$E24))</f>
        <v>0</v>
      </c>
      <c r="D24" s="27"/>
      <c r="E24" s="27"/>
      <c r="F24" s="140"/>
      <c r="G24" s="140"/>
      <c r="H24" s="32"/>
      <c r="I24" s="46"/>
      <c r="K24" s="193" t="s">
        <v>134</v>
      </c>
      <c r="L24" s="130"/>
      <c r="M24" s="130"/>
      <c r="N24" s="131"/>
    </row>
    <row r="25" spans="2:14" ht="14.45" customHeight="1" x14ac:dyDescent="0.25">
      <c r="B25" s="7" t="s">
        <v>22</v>
      </c>
      <c r="C25" s="12">
        <f ca="1">IF('End of Spring Term'!$E25="",CELL("contents",'Referral or start of year'!$C41),CELL("contents",'End of Spring Term'!$E25))</f>
        <v>0</v>
      </c>
      <c r="D25" s="27"/>
      <c r="E25" s="27"/>
      <c r="F25" s="140"/>
      <c r="G25" s="140"/>
      <c r="H25" s="32"/>
      <c r="I25" s="46"/>
      <c r="K25" s="194"/>
      <c r="L25" s="150"/>
      <c r="M25" s="150"/>
      <c r="N25" s="151"/>
    </row>
    <row r="26" spans="2:14" ht="14.45" customHeight="1" x14ac:dyDescent="0.25">
      <c r="B26" s="7" t="s">
        <v>28</v>
      </c>
      <c r="C26" s="12">
        <f ca="1">IF('End of Spring Term'!$E26="",CELL("contents",'Referral or start of year'!$C42),CELL("contents",'End of Spring Term'!$E26))</f>
        <v>0</v>
      </c>
      <c r="D26" s="27"/>
      <c r="E26" s="27"/>
      <c r="F26" s="90"/>
      <c r="G26" s="90"/>
      <c r="H26" s="32"/>
      <c r="I26" s="46"/>
      <c r="K26" s="194"/>
      <c r="L26" s="150"/>
      <c r="M26" s="150"/>
      <c r="N26" s="151"/>
    </row>
    <row r="27" spans="2:14" ht="15" customHeight="1" x14ac:dyDescent="0.25">
      <c r="B27" s="7" t="s">
        <v>26</v>
      </c>
      <c r="C27" s="12">
        <f ca="1">IF('End of Spring Term'!$E27="",CELL("contents",'Referral or start of year'!$C43),CELL("contents",'End of Spring Term'!$E27))</f>
        <v>0</v>
      </c>
      <c r="D27" s="27"/>
      <c r="E27" s="27"/>
      <c r="F27" s="90"/>
      <c r="G27" s="90"/>
      <c r="H27" s="32"/>
      <c r="I27" s="46"/>
      <c r="K27" s="198"/>
      <c r="L27" s="196"/>
      <c r="M27" s="196"/>
      <c r="N27" s="197"/>
    </row>
    <row r="28" spans="2:14" ht="14.45" customHeight="1" x14ac:dyDescent="0.25">
      <c r="B28" s="7" t="s">
        <v>59</v>
      </c>
      <c r="C28" s="12">
        <f ca="1">IF('End of Spring Term'!$E28="",CELL("contents",'Referral or start of year'!$C44),CELL("contents",'End of Spring Term'!$E28))</f>
        <v>0</v>
      </c>
      <c r="D28" s="27"/>
      <c r="E28" s="27"/>
      <c r="F28" s="140"/>
      <c r="G28" s="140"/>
      <c r="H28" s="32"/>
      <c r="I28" s="46"/>
      <c r="K28" s="193" t="s">
        <v>135</v>
      </c>
      <c r="L28" s="130"/>
      <c r="M28" s="130"/>
      <c r="N28" s="131"/>
    </row>
    <row r="29" spans="2:14" x14ac:dyDescent="0.25">
      <c r="B29" s="7" t="s">
        <v>24</v>
      </c>
      <c r="C29" s="12">
        <f ca="1">IF('End of Spring Term'!$E29="",CELL("contents",'Referral or start of year'!$C45),CELL("contents",'End of Spring Term'!$E29))</f>
        <v>0</v>
      </c>
      <c r="D29" s="27"/>
      <c r="E29" s="27"/>
      <c r="F29" s="90"/>
      <c r="G29" s="90"/>
      <c r="H29" s="32"/>
      <c r="I29" s="46"/>
      <c r="K29" s="194"/>
      <c r="L29" s="150"/>
      <c r="M29" s="150"/>
      <c r="N29" s="151"/>
    </row>
    <row r="30" spans="2:14" ht="14.45" customHeight="1" x14ac:dyDescent="0.25">
      <c r="B30" s="7" t="s">
        <v>25</v>
      </c>
      <c r="C30" s="12">
        <f ca="1">IF('End of Spring Term'!$E30="",CELL("contents",'Referral or start of year'!$C46),CELL("contents",'End of Spring Term'!$E30))</f>
        <v>0</v>
      </c>
      <c r="D30" s="27"/>
      <c r="E30" s="27"/>
      <c r="F30" s="140"/>
      <c r="G30" s="140"/>
      <c r="H30" s="32"/>
      <c r="I30" s="46"/>
      <c r="K30" s="194"/>
      <c r="L30" s="150"/>
      <c r="M30" s="150"/>
      <c r="N30" s="151"/>
    </row>
    <row r="31" spans="2:14" ht="14.45" customHeight="1" x14ac:dyDescent="0.25">
      <c r="B31" s="7" t="s">
        <v>122</v>
      </c>
      <c r="C31" s="12">
        <f ca="1">IF('End of Spring Term'!$E31="",CELL("contents",'Referral or start of year'!$C47),CELL("contents",'End of Spring Term'!$E31))</f>
        <v>0</v>
      </c>
      <c r="D31" s="27"/>
      <c r="E31" s="27"/>
      <c r="F31" s="90"/>
      <c r="G31" s="90"/>
      <c r="H31" s="32"/>
      <c r="I31" s="46"/>
      <c r="K31" s="194"/>
      <c r="L31" s="150"/>
      <c r="M31" s="150"/>
      <c r="N31" s="151"/>
    </row>
    <row r="32" spans="2:14" ht="14.45" customHeight="1" thickBot="1" x14ac:dyDescent="0.3">
      <c r="B32" s="7" t="s">
        <v>123</v>
      </c>
      <c r="C32" s="12">
        <f ca="1">IF('End of Spring Term'!$E32="",CELL("contents",'Referral or start of year'!$C48),CELL("contents",'End of Spring Term'!$E32))</f>
        <v>0</v>
      </c>
      <c r="D32" s="27"/>
      <c r="E32" s="27"/>
      <c r="F32" s="90"/>
      <c r="G32" s="90"/>
      <c r="H32" s="32"/>
      <c r="I32" s="46"/>
      <c r="K32" s="195"/>
      <c r="L32" s="153"/>
      <c r="M32" s="153"/>
      <c r="N32" s="154"/>
    </row>
    <row r="33" spans="2:14" ht="14.45" customHeight="1" thickBot="1" x14ac:dyDescent="0.3">
      <c r="B33" s="7" t="s">
        <v>27</v>
      </c>
      <c r="C33" s="12">
        <f ca="1">IF('End of Spring Term'!$E33="",CELL("contents",'Referral or start of year'!$C49),CELL("contents",'End of Spring Term'!$E33))</f>
        <v>0</v>
      </c>
      <c r="D33" s="27"/>
      <c r="E33" s="27"/>
      <c r="F33" s="90"/>
      <c r="G33" s="90"/>
      <c r="H33" s="32"/>
      <c r="I33" s="46"/>
      <c r="K33" s="30"/>
      <c r="L33" s="31"/>
      <c r="M33" s="31"/>
      <c r="N33" s="31"/>
    </row>
    <row r="34" spans="2:14" ht="14.45" customHeight="1" x14ac:dyDescent="0.25">
      <c r="B34" s="7" t="s">
        <v>29</v>
      </c>
      <c r="C34" s="12">
        <f ca="1">IF('End of Spring Term'!$E34="",CELL("contents",'Referral or start of year'!$C50),CELL("contents",'End of Spring Term'!$E34))</f>
        <v>0</v>
      </c>
      <c r="D34" s="27"/>
      <c r="E34" s="27"/>
      <c r="F34" s="90"/>
      <c r="G34" s="90"/>
      <c r="H34" s="32"/>
      <c r="I34" s="46"/>
      <c r="K34" s="173" t="s">
        <v>145</v>
      </c>
      <c r="L34" s="174"/>
      <c r="M34" s="174"/>
      <c r="N34" s="175"/>
    </row>
    <row r="35" spans="2:14" ht="14.45" customHeight="1" thickBot="1" x14ac:dyDescent="0.3">
      <c r="B35" s="8" t="s">
        <v>30</v>
      </c>
      <c r="C35" s="52">
        <f ca="1">IF('End of Spring Term'!$E35="",CELL("contents",'Referral or start of year'!$C55),CELL("contents",'End of Spring Term'!$E35))</f>
        <v>0</v>
      </c>
      <c r="D35" s="28"/>
      <c r="E35" s="28"/>
      <c r="F35" s="172"/>
      <c r="G35" s="172"/>
      <c r="H35" s="49"/>
      <c r="I35" s="48"/>
      <c r="K35" s="176"/>
      <c r="L35" s="177"/>
      <c r="M35" s="177"/>
      <c r="N35" s="178"/>
    </row>
    <row r="36" spans="2:14" x14ac:dyDescent="0.25">
      <c r="B36" s="169" t="s">
        <v>33</v>
      </c>
      <c r="C36" s="170"/>
      <c r="D36" s="170"/>
      <c r="E36" s="170"/>
      <c r="F36" s="170"/>
      <c r="G36" s="170"/>
      <c r="H36" s="170"/>
      <c r="I36" s="171"/>
      <c r="K36" s="5"/>
      <c r="L36" s="5"/>
      <c r="M36" s="5"/>
      <c r="N36" s="5"/>
    </row>
    <row r="37" spans="2:14" ht="144.6" customHeight="1" thickBot="1" x14ac:dyDescent="0.3">
      <c r="B37" s="110"/>
      <c r="C37" s="111"/>
      <c r="D37" s="111"/>
      <c r="E37" s="111"/>
      <c r="F37" s="111"/>
      <c r="G37" s="111"/>
      <c r="H37" s="111"/>
      <c r="I37" s="112"/>
    </row>
    <row r="38" spans="2:14" s="5" customFormat="1" x14ac:dyDescent="0.25">
      <c r="B38" s="4"/>
      <c r="C38" s="4"/>
      <c r="D38" s="4"/>
      <c r="E38" s="4"/>
      <c r="F38" s="4"/>
      <c r="G38" s="4"/>
      <c r="H38" s="4"/>
      <c r="I38" s="4"/>
      <c r="K38"/>
      <c r="L38"/>
      <c r="M38"/>
      <c r="N38"/>
    </row>
  </sheetData>
  <sheetProtection algorithmName="SHA-512" hashValue="P73awZGZu+ZTsTepchtWxu/EO5jf6poNNUrboFXrJ69QcBXdaa94ml3SWtW4GdAwBYVqZek+UJXmlrkWuyAJhQ==" saltValue="2zgs+jD4IYKvdXYFOWO2Tw==" spinCount="100000" sheet="1" objects="1" scenarios="1"/>
  <mergeCells count="56">
    <mergeCell ref="K34:N35"/>
    <mergeCell ref="K22:K23"/>
    <mergeCell ref="L22:N23"/>
    <mergeCell ref="K24:K27"/>
    <mergeCell ref="L24:N27"/>
    <mergeCell ref="K28:K32"/>
    <mergeCell ref="L28:N32"/>
    <mergeCell ref="F28:G28"/>
    <mergeCell ref="B22:I22"/>
    <mergeCell ref="F23:G23"/>
    <mergeCell ref="F24:G24"/>
    <mergeCell ref="F29:G29"/>
    <mergeCell ref="F30:G30"/>
    <mergeCell ref="F31:G31"/>
    <mergeCell ref="F32:G32"/>
    <mergeCell ref="F33:G33"/>
    <mergeCell ref="B37:I37"/>
    <mergeCell ref="F34:G34"/>
    <mergeCell ref="F35:G35"/>
    <mergeCell ref="B36:I36"/>
    <mergeCell ref="F15:G15"/>
    <mergeCell ref="F16:G16"/>
    <mergeCell ref="F17:G17"/>
    <mergeCell ref="F18:G18"/>
    <mergeCell ref="F19:G19"/>
    <mergeCell ref="F25:G25"/>
    <mergeCell ref="F26:G26"/>
    <mergeCell ref="F27:G27"/>
    <mergeCell ref="D20:I20"/>
    <mergeCell ref="D21:I21"/>
    <mergeCell ref="L21:M21"/>
    <mergeCell ref="F14:G14"/>
    <mergeCell ref="B2:I2"/>
    <mergeCell ref="C3:I3"/>
    <mergeCell ref="C4:I4"/>
    <mergeCell ref="C5:I5"/>
    <mergeCell ref="B6:I6"/>
    <mergeCell ref="C7:E7"/>
    <mergeCell ref="G7:I7"/>
    <mergeCell ref="B9:I9"/>
    <mergeCell ref="F10:G10"/>
    <mergeCell ref="F11:G11"/>
    <mergeCell ref="F12:G12"/>
    <mergeCell ref="F13:G13"/>
    <mergeCell ref="C8:E8"/>
    <mergeCell ref="F8:G8"/>
    <mergeCell ref="K2:N2"/>
    <mergeCell ref="K3:N3"/>
    <mergeCell ref="K5:N5"/>
    <mergeCell ref="K6:M6"/>
    <mergeCell ref="K7:M7"/>
    <mergeCell ref="K8:M8"/>
    <mergeCell ref="K9:N9"/>
    <mergeCell ref="K10:N17"/>
    <mergeCell ref="K19:N19"/>
    <mergeCell ref="L20:M20"/>
  </mergeCells>
  <conditionalFormatting sqref="B6">
    <cfRule type="containsBlanks" dxfId="54" priority="100">
      <formula>LEN(TRIM(B6))=0</formula>
    </cfRule>
  </conditionalFormatting>
  <conditionalFormatting sqref="B37">
    <cfRule type="containsBlanks" dxfId="53" priority="89">
      <formula>LEN(TRIM(B37))=0</formula>
    </cfRule>
  </conditionalFormatting>
  <conditionalFormatting sqref="C8">
    <cfRule type="containsBlanks" dxfId="52" priority="64">
      <formula>LEN(TRIM(C8))=0</formula>
    </cfRule>
  </conditionalFormatting>
  <conditionalFormatting sqref="C20:C21">
    <cfRule type="containsBlanks" dxfId="51" priority="10">
      <formula>LEN(TRIM(C20))=0</formula>
    </cfRule>
  </conditionalFormatting>
  <conditionalFormatting sqref="C7:E7">
    <cfRule type="containsBlanks" dxfId="50" priority="66">
      <formula>LEN(TRIM(C7))=0</formula>
    </cfRule>
  </conditionalFormatting>
  <conditionalFormatting sqref="C24:E35 F31:I35">
    <cfRule type="containsBlanks" dxfId="49" priority="92">
      <formula>LEN(TRIM(C24))=0</formula>
    </cfRule>
  </conditionalFormatting>
  <conditionalFormatting sqref="C11:G19">
    <cfRule type="containsBlanks" dxfId="48" priority="49">
      <formula>LEN(TRIM(C11))=0</formula>
    </cfRule>
  </conditionalFormatting>
  <conditionalFormatting sqref="C4:I5">
    <cfRule type="containsBlanks" dxfId="47" priority="84">
      <formula>LEN(TRIM(C4))=0</formula>
    </cfRule>
  </conditionalFormatting>
  <conditionalFormatting sqref="D21:I21">
    <cfRule type="expression" dxfId="46" priority="7">
      <formula>$D$19="no"</formula>
    </cfRule>
    <cfRule type="expression" dxfId="45" priority="8">
      <formula>$C$19="yes"</formula>
    </cfRule>
    <cfRule type="containsBlanks" dxfId="44" priority="9">
      <formula>LEN(TRIM(D21))=0</formula>
    </cfRule>
  </conditionalFormatting>
  <conditionalFormatting sqref="E24:E35 F31:I35">
    <cfRule type="expression" dxfId="43" priority="91">
      <formula>$D24="no"</formula>
    </cfRule>
  </conditionalFormatting>
  <conditionalFormatting sqref="E11:I19">
    <cfRule type="expression" dxfId="42" priority="47">
      <formula>$D11="no"</formula>
    </cfRule>
  </conditionalFormatting>
  <conditionalFormatting sqref="F24">
    <cfRule type="expression" dxfId="41" priority="35">
      <formula>$E$24="no"</formula>
    </cfRule>
  </conditionalFormatting>
  <conditionalFormatting sqref="F11:I11">
    <cfRule type="expression" dxfId="40" priority="46">
      <formula>$E$11="no"</formula>
    </cfRule>
  </conditionalFormatting>
  <conditionalFormatting sqref="F12:I12">
    <cfRule type="expression" dxfId="39" priority="45">
      <formula>$E$12="no"</formula>
    </cfRule>
  </conditionalFormatting>
  <conditionalFormatting sqref="F13:I13">
    <cfRule type="expression" dxfId="38" priority="44">
      <formula>$E$13="no"</formula>
    </cfRule>
  </conditionalFormatting>
  <conditionalFormatting sqref="F14:I14">
    <cfRule type="expression" dxfId="37" priority="43">
      <formula>$E$14="no"</formula>
    </cfRule>
  </conditionalFormatting>
  <conditionalFormatting sqref="F15:I15">
    <cfRule type="expression" dxfId="36" priority="42">
      <formula>$E$15="no"</formula>
    </cfRule>
  </conditionalFormatting>
  <conditionalFormatting sqref="F16:I16">
    <cfRule type="expression" dxfId="35" priority="41">
      <formula>$E$16="no"</formula>
    </cfRule>
  </conditionalFormatting>
  <conditionalFormatting sqref="F17:I17">
    <cfRule type="expression" dxfId="34" priority="40">
      <formula>$E$17="no"</formula>
    </cfRule>
  </conditionalFormatting>
  <conditionalFormatting sqref="F18:I18">
    <cfRule type="expression" dxfId="33" priority="39">
      <formula>$E$18="no"</formula>
    </cfRule>
  </conditionalFormatting>
  <conditionalFormatting sqref="F19:I19">
    <cfRule type="expression" dxfId="32" priority="38">
      <formula>$E$19="no"</formula>
    </cfRule>
  </conditionalFormatting>
  <conditionalFormatting sqref="F26:I27">
    <cfRule type="expression" dxfId="31" priority="17">
      <formula>$E$33="no"</formula>
    </cfRule>
    <cfRule type="expression" dxfId="30" priority="18">
      <formula>$D26="no"</formula>
    </cfRule>
    <cfRule type="containsBlanks" dxfId="29" priority="19">
      <formula>LEN(TRIM(F26))=0</formula>
    </cfRule>
  </conditionalFormatting>
  <conditionalFormatting sqref="F29:I29">
    <cfRule type="expression" dxfId="28" priority="31">
      <formula>$E$29="no"</formula>
    </cfRule>
  </conditionalFormatting>
  <conditionalFormatting sqref="F31:I31">
    <cfRule type="expression" dxfId="27" priority="29">
      <formula>$E$31="no"</formula>
    </cfRule>
  </conditionalFormatting>
  <conditionalFormatting sqref="F32:I32">
    <cfRule type="expression" dxfId="26" priority="28">
      <formula>$E$32="no"</formula>
    </cfRule>
  </conditionalFormatting>
  <conditionalFormatting sqref="F33:I33">
    <cfRule type="expression" dxfId="25" priority="27">
      <formula>$E$33="no"</formula>
    </cfRule>
  </conditionalFormatting>
  <conditionalFormatting sqref="F34:I34">
    <cfRule type="expression" dxfId="24" priority="26">
      <formula>$E$34="no"</formula>
    </cfRule>
  </conditionalFormatting>
  <conditionalFormatting sqref="F35:I35">
    <cfRule type="expression" dxfId="23" priority="23">
      <formula>$E$35="no"</formula>
    </cfRule>
  </conditionalFormatting>
  <conditionalFormatting sqref="G7 C8 I8">
    <cfRule type="expression" dxfId="22" priority="59">
      <formula>$C$7="No EHCP"</formula>
    </cfRule>
    <cfRule type="expression" dxfId="21" priority="60">
      <formula>$C$7="Requested EHCP"</formula>
    </cfRule>
    <cfRule type="expression" dxfId="20" priority="61">
      <formula>$C$7="Refused EHCP"</formula>
    </cfRule>
    <cfRule type="expression" dxfId="19" priority="62">
      <formula>$C$7="Draft EHCP"</formula>
    </cfRule>
  </conditionalFormatting>
  <conditionalFormatting sqref="G7">
    <cfRule type="containsBlanks" dxfId="18" priority="65">
      <formula>LEN(TRIM(G7))=0</formula>
    </cfRule>
  </conditionalFormatting>
  <conditionalFormatting sqref="H24:I25 H28:I28 F29:I29 H30:I30">
    <cfRule type="expression" dxfId="17" priority="36">
      <formula>$D24="no"</formula>
    </cfRule>
    <cfRule type="containsBlanks" dxfId="16" priority="37">
      <formula>LEN(TRIM(F24))=0</formula>
    </cfRule>
  </conditionalFormatting>
  <conditionalFormatting sqref="I8">
    <cfRule type="expression" dxfId="15" priority="58">
      <formula>$C$8="no"</formula>
    </cfRule>
    <cfRule type="containsBlanks" dxfId="14" priority="63">
      <formula>LEN(TRIM(I8))=0</formula>
    </cfRule>
  </conditionalFormatting>
  <conditionalFormatting sqref="I11:I19">
    <cfRule type="containsBlanks" dxfId="13" priority="48">
      <formula>LEN(TRIM(I11))=0</formula>
    </cfRule>
  </conditionalFormatting>
  <conditionalFormatting sqref="I24">
    <cfRule type="expression" dxfId="12" priority="34">
      <formula>$E$24="no"</formula>
    </cfRule>
  </conditionalFormatting>
  <conditionalFormatting sqref="I25">
    <cfRule type="expression" dxfId="11" priority="33">
      <formula>$E$25="no"</formula>
    </cfRule>
  </conditionalFormatting>
  <conditionalFormatting sqref="I28">
    <cfRule type="expression" dxfId="10" priority="32">
      <formula>$E$28="no"</formula>
    </cfRule>
  </conditionalFormatting>
  <conditionalFormatting sqref="I30">
    <cfRule type="expression" dxfId="9" priority="30">
      <formula>$E$30="no"</formula>
    </cfRule>
  </conditionalFormatting>
  <conditionalFormatting sqref="N4 L4 K10">
    <cfRule type="containsBlanks" dxfId="6" priority="54">
      <formula>LEN(TRIM(K4))=0</formula>
    </cfRule>
  </conditionalFormatting>
  <conditionalFormatting sqref="N4">
    <cfRule type="expression" dxfId="5" priority="53">
      <formula>$L$4="no"</formula>
    </cfRule>
  </conditionalFormatting>
  <conditionalFormatting sqref="N6:N8">
    <cfRule type="containsBlanks" dxfId="4" priority="52">
      <formula>LEN(TRIM(N6))=0</formula>
    </cfRule>
  </conditionalFormatting>
  <conditionalFormatting sqref="N20:N21">
    <cfRule type="containsBlanks" dxfId="3" priority="4">
      <formula>LEN(TRIM(N20))=0</formula>
    </cfRule>
  </conditionalFormatting>
  <conditionalFormatting sqref="L24">
    <cfRule type="containsBlanks" dxfId="2" priority="3">
      <formula>LEN(TRIM(L24))=0</formula>
    </cfRule>
  </conditionalFormatting>
  <conditionalFormatting sqref="L28">
    <cfRule type="containsBlanks" dxfId="1" priority="2">
      <formula>LEN(TRIM(L28))=0</formula>
    </cfRule>
  </conditionalFormatting>
  <conditionalFormatting sqref="L22">
    <cfRule type="containsBlanks" dxfId="0" priority="1">
      <formula>LEN(TRIM(L22))=0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errorStyle="information" allowBlank="1" showInputMessage="1" showErrorMessage="1" errorTitle="Invalid answer" error="Please use the drop down menu to fill in this cell" xr:uid="{00000000-0002-0000-0300-000000000000}">
          <x14:formula1>
            <xm:f>Lists!$B$3:$B$4</xm:f>
          </x14:formula1>
          <xm:sqref>D24:E35 D11:D19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300-000001000000}">
          <x14:formula1>
            <xm:f>Lists!$B$3:$B$6</xm:f>
          </x14:formula1>
          <xm:sqref>E11:E19</xm:sqref>
        </x14:dataValidation>
        <x14:dataValidation type="list" errorStyle="information" allowBlank="1" showInputMessage="1" showErrorMessage="1" errorTitle="Invalid answer" error="Please use the drop down menu to select an answer in this cell" xr:uid="{E169CF20-B352-44D8-91EB-B77C99F07FEE}">
          <x14:formula1>
            <xm:f>Lists!$G$3:$G$12</xm:f>
          </x14:formula1>
          <xm:sqref>N20:N21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300-000003000000}">
          <x14:formula1>
            <xm:f>Lists!$D$2:$D$6</xm:f>
          </x14:formula1>
          <xm:sqref>C7:E7</xm:sqref>
        </x14:dataValidation>
        <x14:dataValidation type="list" allowBlank="1" showInputMessage="1" showErrorMessage="1" xr:uid="{00000000-0002-0000-0300-000004000000}">
          <x14:formula1>
            <xm:f>Lists!$P$3:$P$8</xm:f>
          </x14:formula1>
          <xm:sqref>G7:I7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300-000005000000}">
          <x14:formula1>
            <xm:f>Lists!$B$3:$B$4</xm:f>
          </x14:formula1>
          <xm:sqref>C8:E8</xm:sqref>
        </x14:dataValidation>
        <x14:dataValidation type="list" allowBlank="1" showInputMessage="1" showErrorMessage="1" xr:uid="{00000000-0002-0000-0300-000006000000}">
          <x14:formula1>
            <xm:f>Lists!$B$3:$B$4</xm:f>
          </x14:formula1>
          <xm:sqref>L4 N6:N8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2:P30"/>
  <sheetViews>
    <sheetView workbookViewId="0">
      <selection activeCell="P9" sqref="P9"/>
    </sheetView>
  </sheetViews>
  <sheetFormatPr defaultRowHeight="15" x14ac:dyDescent="0.25"/>
  <sheetData>
    <row r="2" spans="2:16" x14ac:dyDescent="0.25">
      <c r="D2" t="s">
        <v>57</v>
      </c>
    </row>
    <row r="3" spans="2:16" x14ac:dyDescent="0.25">
      <c r="B3" t="s">
        <v>37</v>
      </c>
      <c r="D3" t="s">
        <v>126</v>
      </c>
      <c r="G3" s="15">
        <v>1</v>
      </c>
      <c r="J3" t="s">
        <v>71</v>
      </c>
      <c r="L3" t="s">
        <v>64</v>
      </c>
      <c r="N3" t="s">
        <v>52</v>
      </c>
      <c r="P3" t="s">
        <v>136</v>
      </c>
    </row>
    <row r="4" spans="2:16" x14ac:dyDescent="0.25">
      <c r="B4" t="s">
        <v>38</v>
      </c>
      <c r="D4" t="s">
        <v>127</v>
      </c>
      <c r="G4" s="15">
        <v>2</v>
      </c>
      <c r="J4" t="s">
        <v>72</v>
      </c>
      <c r="L4" t="s">
        <v>65</v>
      </c>
      <c r="N4" t="s">
        <v>53</v>
      </c>
      <c r="P4" t="s">
        <v>137</v>
      </c>
    </row>
    <row r="5" spans="2:16" x14ac:dyDescent="0.25">
      <c r="B5" t="s">
        <v>41</v>
      </c>
      <c r="D5" t="s">
        <v>39</v>
      </c>
      <c r="G5" s="15">
        <v>3</v>
      </c>
      <c r="J5" t="s">
        <v>73</v>
      </c>
      <c r="L5" t="s">
        <v>66</v>
      </c>
      <c r="N5" t="s">
        <v>15</v>
      </c>
      <c r="P5" t="s">
        <v>138</v>
      </c>
    </row>
    <row r="6" spans="2:16" x14ac:dyDescent="0.25">
      <c r="B6" t="s">
        <v>42</v>
      </c>
      <c r="D6" t="s">
        <v>40</v>
      </c>
      <c r="G6" s="15">
        <v>4</v>
      </c>
      <c r="J6" t="s">
        <v>74</v>
      </c>
      <c r="L6" t="s">
        <v>67</v>
      </c>
      <c r="P6" t="s">
        <v>139</v>
      </c>
    </row>
    <row r="7" spans="2:16" x14ac:dyDescent="0.25">
      <c r="G7" s="15">
        <v>5</v>
      </c>
      <c r="J7" t="s">
        <v>75</v>
      </c>
      <c r="L7" t="s">
        <v>68</v>
      </c>
      <c r="P7" t="s">
        <v>140</v>
      </c>
    </row>
    <row r="8" spans="2:16" x14ac:dyDescent="0.25">
      <c r="G8" s="15">
        <v>6</v>
      </c>
      <c r="J8" t="s">
        <v>76</v>
      </c>
      <c r="L8" t="s">
        <v>69</v>
      </c>
      <c r="P8" t="s">
        <v>141</v>
      </c>
    </row>
    <row r="9" spans="2:16" x14ac:dyDescent="0.25">
      <c r="G9" s="15">
        <v>7</v>
      </c>
      <c r="J9" t="s">
        <v>77</v>
      </c>
      <c r="L9" t="s">
        <v>70</v>
      </c>
    </row>
    <row r="10" spans="2:16" x14ac:dyDescent="0.25">
      <c r="G10" s="15">
        <v>8</v>
      </c>
      <c r="J10" t="s">
        <v>78</v>
      </c>
    </row>
    <row r="11" spans="2:16" x14ac:dyDescent="0.25">
      <c r="G11" s="15">
        <v>9</v>
      </c>
      <c r="J11" t="s">
        <v>79</v>
      </c>
    </row>
    <row r="12" spans="2:16" x14ac:dyDescent="0.25">
      <c r="G12" s="15">
        <v>10</v>
      </c>
      <c r="J12" t="s">
        <v>51</v>
      </c>
    </row>
    <row r="13" spans="2:16" x14ac:dyDescent="0.25">
      <c r="J13" t="s">
        <v>80</v>
      </c>
    </row>
    <row r="14" spans="2:16" x14ac:dyDescent="0.25">
      <c r="J14" t="s">
        <v>81</v>
      </c>
    </row>
    <row r="15" spans="2:16" x14ac:dyDescent="0.25">
      <c r="J15" t="s">
        <v>82</v>
      </c>
    </row>
    <row r="16" spans="2:16" x14ac:dyDescent="0.25">
      <c r="J16" t="s">
        <v>83</v>
      </c>
    </row>
    <row r="17" spans="10:10" x14ac:dyDescent="0.25">
      <c r="J17" t="s">
        <v>84</v>
      </c>
    </row>
    <row r="18" spans="10:10" x14ac:dyDescent="0.25">
      <c r="J18" t="s">
        <v>85</v>
      </c>
    </row>
    <row r="19" spans="10:10" x14ac:dyDescent="0.25">
      <c r="J19" t="s">
        <v>86</v>
      </c>
    </row>
    <row r="20" spans="10:10" x14ac:dyDescent="0.25">
      <c r="J20" t="s">
        <v>87</v>
      </c>
    </row>
    <row r="21" spans="10:10" x14ac:dyDescent="0.25">
      <c r="J21" t="s">
        <v>88</v>
      </c>
    </row>
    <row r="22" spans="10:10" x14ac:dyDescent="0.25">
      <c r="J22" t="s">
        <v>89</v>
      </c>
    </row>
    <row r="23" spans="10:10" x14ac:dyDescent="0.25">
      <c r="J23" t="s">
        <v>90</v>
      </c>
    </row>
    <row r="24" spans="10:10" x14ac:dyDescent="0.25">
      <c r="J24" t="s">
        <v>91</v>
      </c>
    </row>
    <row r="25" spans="10:10" x14ac:dyDescent="0.25">
      <c r="J25" t="s">
        <v>92</v>
      </c>
    </row>
    <row r="26" spans="10:10" x14ac:dyDescent="0.25">
      <c r="J26" t="s">
        <v>93</v>
      </c>
    </row>
    <row r="27" spans="10:10" x14ac:dyDescent="0.25">
      <c r="J27" t="s">
        <v>94</v>
      </c>
    </row>
    <row r="28" spans="10:10" x14ac:dyDescent="0.25">
      <c r="J28" t="s">
        <v>95</v>
      </c>
    </row>
    <row r="29" spans="10:10" x14ac:dyDescent="0.25">
      <c r="J29" t="s">
        <v>96</v>
      </c>
    </row>
    <row r="30" spans="10:10" x14ac:dyDescent="0.25">
      <c r="J30" t="s">
        <v>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F10CA498CB14885D4E4E92FF7A09E" ma:contentTypeVersion="10" ma:contentTypeDescription="Create a new document." ma:contentTypeScope="" ma:versionID="0621fc447fecc410146e0a39012261bc">
  <xsd:schema xmlns:xsd="http://www.w3.org/2001/XMLSchema" xmlns:xs="http://www.w3.org/2001/XMLSchema" xmlns:p="http://schemas.microsoft.com/office/2006/metadata/properties" xmlns:ns2="f13f4264-31f1-4519-8984-4c2b7b247a48" xmlns:ns3="97d992ef-9090-4b2e-99af-81b393c8bbac" targetNamespace="http://schemas.microsoft.com/office/2006/metadata/properties" ma:root="true" ma:fieldsID="6b294fa07290e5742344258347604592" ns2:_="" ns3:_="">
    <xsd:import namespace="f13f4264-31f1-4519-8984-4c2b7b247a48"/>
    <xsd:import namespace="97d992ef-9090-4b2e-99af-81b393c8bb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f4264-31f1-4519-8984-4c2b7b247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133dd5f-61d8-4381-b181-79a9579091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d992ef-9090-4b2e-99af-81b393c8bba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5b0510-aa09-4442-8f25-d85f5322c65f}" ma:internalName="TaxCatchAll" ma:showField="CatchAllData" ma:web="97d992ef-9090-4b2e-99af-81b393c8bb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3f4264-31f1-4519-8984-4c2b7b247a48">
      <Terms xmlns="http://schemas.microsoft.com/office/infopath/2007/PartnerControls"/>
    </lcf76f155ced4ddcb4097134ff3c332f>
    <TaxCatchAll xmlns="97d992ef-9090-4b2e-99af-81b393c8bbac" xsi:nil="true"/>
  </documentManagement>
</p:properties>
</file>

<file path=customXml/itemProps1.xml><?xml version="1.0" encoding="utf-8"?>
<ds:datastoreItem xmlns:ds="http://schemas.openxmlformats.org/officeDocument/2006/customXml" ds:itemID="{7CA6FF9C-AEEF-49B5-9F0C-694CC74906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BB5706-0FAF-42D7-BF1D-C3FE917C078C}"/>
</file>

<file path=customXml/itemProps3.xml><?xml version="1.0" encoding="utf-8"?>
<ds:datastoreItem xmlns:ds="http://schemas.openxmlformats.org/officeDocument/2006/customXml" ds:itemID="{C8A4B3D3-2318-4908-85AD-4EAF7B7DF27D}">
  <ds:schemaRefs>
    <ds:schemaRef ds:uri="fc4595c5-ca63-4bf5-8aaa-c51ff2cbd1c8"/>
    <ds:schemaRef ds:uri="http://schemas.microsoft.com/office/2006/metadata/properties"/>
    <ds:schemaRef ds:uri="http://schemas.microsoft.com/office/infopath/2007/PartnerControls"/>
    <ds:schemaRef ds:uri="http://purl.org/dc/terms/"/>
    <ds:schemaRef ds:uri="67d9ea5a-149f-474e-83f7-e52446e38284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Referral or start of year</vt:lpstr>
      <vt:lpstr>End of Autumn Term</vt:lpstr>
      <vt:lpstr>End of Spring Term</vt:lpstr>
      <vt:lpstr>End of Summer Term</vt:lpstr>
      <vt:lpstr>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 Romain</dc:creator>
  <cp:lastModifiedBy>Sian Young</cp:lastModifiedBy>
  <cp:lastPrinted>2023-05-04T12:18:11Z</cp:lastPrinted>
  <dcterms:created xsi:type="dcterms:W3CDTF">2021-09-08T09:36:30Z</dcterms:created>
  <dcterms:modified xsi:type="dcterms:W3CDTF">2026-07-03T08:44:27Z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0x0101006DEF10CA498CB14885D4E4E92FF7A09E</vt:lpwstr>
  </property>
  <property fmtid="{D5CDD505-2E9C-101B-9397-08002B2CF9AE}" pid="3" name="Order">
    <vt:r8>13826800</vt:r8>
  </property>
  <property fmtid="{D5CDD505-2E9C-101B-9397-08002B2CF9AE}" pid="4" name="MediaServiceImageTags">
    <vt:lpwstr/>
  </property>
</Properties>
</file>